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Hsfiles\dss\Sudley\Homeless Services\Homeless Services Division\Administrative\FY26\Grants\HUD\FY26 HUD NOFO\New Projects\New Project Scoring Tool Drafts\"/>
    </mc:Choice>
  </mc:AlternateContent>
  <xr:revisionPtr revIDLastSave="0" documentId="8_{43EF250E-F20E-4988-BC41-271F7A1D7551}" xr6:coauthVersionLast="47" xr6:coauthVersionMax="47" xr10:uidLastSave="{00000000-0000-0000-0000-000000000000}"/>
  <bookViews>
    <workbookView xWindow="-28920" yWindow="-120" windowWidth="29040" windowHeight="15720" tabRatio="500" activeTab="7" xr2:uid="{00000000-000D-0000-FFFF-FFFF00000000}"/>
  </bookViews>
  <sheets>
    <sheet name="Instructions" sheetId="1" r:id="rId1"/>
    <sheet name="PSH" sheetId="2" r:id="rId2"/>
    <sheet name="RRH" sheetId="3" r:id="rId3"/>
    <sheet name="TH" sheetId="4" r:id="rId4"/>
    <sheet name="SSO-Standalone" sheetId="5" r:id="rId5"/>
    <sheet name="SSO-StreetOutreach" sheetId="6" r:id="rId6"/>
    <sheet name="SSO-CoordEntry" sheetId="7" r:id="rId7"/>
    <sheet name="HMIS" sheetId="8" r:id="rId8"/>
  </sheets>
  <definedNames>
    <definedName name="_xlnm.Print_Area" localSheetId="7">HMIS!$A$1:$D$44</definedName>
    <definedName name="_xlnm.Print_Area" localSheetId="0">Instructions!$A$1:$C$27</definedName>
    <definedName name="_xlnm.Print_Area" localSheetId="1">PSH!$A$1:$D$53</definedName>
    <definedName name="_xlnm.Print_Area" localSheetId="2">RRH!$A$1:$D$52</definedName>
    <definedName name="_xlnm.Print_Area" localSheetId="6">'SSO-CoordEntry'!$A$1:$D$50</definedName>
    <definedName name="_xlnm.Print_Area" localSheetId="4">'SSO-Standalone'!$A$1:$D$51</definedName>
    <definedName name="_xlnm.Print_Area" localSheetId="5">'SSO-StreetOutreach'!$A$1:$D$51</definedName>
    <definedName name="_xlnm.Print_Area" localSheetId="3">TH!$A$1:$D$56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5" i="8" l="1"/>
  <c r="B51" i="7"/>
  <c r="B52" i="6"/>
  <c r="B52" i="5"/>
  <c r="B57" i="4"/>
  <c r="B53" i="3"/>
  <c r="B54" i="2"/>
  <c r="B44" i="8"/>
  <c r="D39" i="8"/>
  <c r="D27" i="8"/>
  <c r="D20" i="8"/>
  <c r="D9" i="8"/>
  <c r="B50" i="7"/>
  <c r="D45" i="7"/>
  <c r="D37" i="7"/>
  <c r="D30" i="7"/>
  <c r="D26" i="7"/>
  <c r="D20" i="7"/>
  <c r="D9" i="7"/>
  <c r="B51" i="6"/>
  <c r="D46" i="6"/>
  <c r="D39" i="6"/>
  <c r="D32" i="6"/>
  <c r="D26" i="6"/>
  <c r="D20" i="6"/>
  <c r="D9" i="6"/>
  <c r="B51" i="5"/>
  <c r="D46" i="5"/>
  <c r="D39" i="5"/>
  <c r="D32" i="5"/>
  <c r="D26" i="5"/>
  <c r="D20" i="5"/>
  <c r="D9" i="5"/>
  <c r="B56" i="4"/>
  <c r="D51" i="4"/>
  <c r="D40" i="4"/>
  <c r="D33" i="4"/>
  <c r="D26" i="4"/>
  <c r="D20" i="4"/>
  <c r="D9" i="4"/>
  <c r="B52" i="3"/>
  <c r="D47" i="3"/>
  <c r="D40" i="3"/>
  <c r="D33" i="3"/>
  <c r="D26" i="3"/>
  <c r="D20" i="3"/>
  <c r="D9" i="3"/>
  <c r="B53" i="2"/>
  <c r="D48" i="2"/>
  <c r="D41" i="2"/>
  <c r="D34" i="2"/>
  <c r="D26" i="2"/>
  <c r="D20" i="2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1" authorId="0" shapeId="0" xr:uid="{00000000-0006-0000-0100-000001000000}">
      <text>
        <r>
          <rPr>
            <sz val="10"/>
            <rFont val="Arial"/>
            <family val="2"/>
          </rPr>
          <t>Enter a score from 0 to 3.</t>
        </r>
      </text>
    </comment>
    <comment ref="B12" authorId="0" shapeId="0" xr:uid="{00000000-0006-0000-0100-000002000000}">
      <text>
        <r>
          <rPr>
            <sz val="10"/>
            <rFont val="Arial"/>
            <family val="2"/>
          </rPr>
          <t>Enter a score from 0 to 3.</t>
        </r>
      </text>
    </comment>
    <comment ref="B13" authorId="0" shapeId="0" xr:uid="{00000000-0006-0000-0100-000003000000}">
      <text>
        <r>
          <rPr>
            <sz val="10"/>
            <rFont val="Arial"/>
            <family val="2"/>
          </rPr>
          <t>Enter a score from 0 to 2.</t>
        </r>
      </text>
    </comment>
    <comment ref="B14" authorId="0" shapeId="0" xr:uid="{00000000-0006-0000-0100-000004000000}">
      <text>
        <r>
          <rPr>
            <sz val="10"/>
            <rFont val="Arial"/>
            <family val="2"/>
          </rPr>
          <t>Enter a score from 0 to 2.</t>
        </r>
      </text>
    </comment>
    <comment ref="B15" authorId="0" shapeId="0" xr:uid="{00000000-0006-0000-0100-000005000000}">
      <text>
        <r>
          <rPr>
            <sz val="10"/>
            <rFont val="Arial"/>
            <family val="2"/>
          </rPr>
          <t>Enter a score from 0 to 2.</t>
        </r>
      </text>
    </comment>
    <comment ref="B16" authorId="0" shapeId="0" xr:uid="{00000000-0006-0000-0100-000006000000}">
      <text>
        <r>
          <rPr>
            <sz val="10"/>
            <rFont val="Arial"/>
            <family val="2"/>
          </rPr>
          <t>Enter a score from 0 to 1.</t>
        </r>
      </text>
    </comment>
    <comment ref="B17" authorId="0" shapeId="0" xr:uid="{00000000-0006-0000-0100-000007000000}">
      <text>
        <r>
          <rPr>
            <sz val="10"/>
            <rFont val="Arial"/>
            <family val="2"/>
          </rPr>
          <t>Enter a score from 0 to 2.</t>
        </r>
      </text>
    </comment>
    <comment ref="B18" authorId="0" shapeId="0" xr:uid="{00000000-0006-0000-0100-000008000000}">
      <text>
        <r>
          <rPr>
            <sz val="10"/>
            <rFont val="Arial"/>
            <family val="2"/>
          </rPr>
          <t>Enter a score from 0 to 3.</t>
        </r>
      </text>
    </comment>
    <comment ref="B22" authorId="0" shapeId="0" xr:uid="{00000000-0006-0000-0100-000009000000}">
      <text>
        <r>
          <rPr>
            <sz val="10"/>
            <rFont val="Arial"/>
            <family val="2"/>
          </rPr>
          <t>Enter a score from 0 to 2.</t>
        </r>
      </text>
    </comment>
    <comment ref="B23" authorId="0" shapeId="0" xr:uid="{00000000-0006-0000-0100-00000A000000}">
      <text>
        <r>
          <rPr>
            <sz val="10"/>
            <rFont val="Arial"/>
            <family val="2"/>
          </rPr>
          <t>Enter a score from 0 to 2.</t>
        </r>
      </text>
    </comment>
    <comment ref="B24" authorId="0" shapeId="0" xr:uid="{00000000-0006-0000-0100-00000B000000}">
      <text>
        <r>
          <rPr>
            <sz val="10"/>
            <rFont val="Arial"/>
            <family val="2"/>
          </rPr>
          <t>Enter a score from 0 to 2.</t>
        </r>
      </text>
    </comment>
    <comment ref="B28" authorId="0" shapeId="0" xr:uid="{00000000-0006-0000-0100-00000C000000}">
      <text>
        <r>
          <rPr>
            <sz val="10"/>
            <rFont val="Arial"/>
            <family val="2"/>
          </rPr>
          <t>Enter a score from 0 to 15.</t>
        </r>
      </text>
    </comment>
    <comment ref="B29" authorId="0" shapeId="0" xr:uid="{00000000-0006-0000-0100-00000D000000}">
      <text>
        <r>
          <rPr>
            <sz val="10"/>
            <rFont val="Arial"/>
            <family val="2"/>
          </rPr>
          <t>Enter a score from 0 to 6.</t>
        </r>
      </text>
    </comment>
    <comment ref="B30" authorId="0" shapeId="0" xr:uid="{00000000-0006-0000-0100-00000E000000}">
      <text>
        <r>
          <rPr>
            <sz val="10"/>
            <rFont val="Arial"/>
            <family val="2"/>
          </rPr>
          <t>Enter a score from 0 to 1.</t>
        </r>
      </text>
    </comment>
    <comment ref="B31" authorId="0" shapeId="0" xr:uid="{00000000-0006-0000-0100-00000F000000}">
      <text>
        <r>
          <rPr>
            <sz val="10"/>
            <rFont val="Arial"/>
            <family val="2"/>
          </rPr>
          <t>Enter a score from 0 to 6.</t>
        </r>
      </text>
    </comment>
    <comment ref="B32" authorId="0" shapeId="0" xr:uid="{00000000-0006-0000-0100-000010000000}">
      <text>
        <r>
          <rPr>
            <sz val="10"/>
            <rFont val="Arial"/>
            <family val="2"/>
          </rPr>
          <t>Enter a score from 0 to 2.</t>
        </r>
      </text>
    </comment>
    <comment ref="B36" authorId="0" shapeId="0" xr:uid="{00000000-0006-0000-0100-000011000000}">
      <text>
        <r>
          <rPr>
            <sz val="10"/>
            <rFont val="Arial"/>
            <family val="2"/>
          </rPr>
          <t>Enter a score from 0 to 3.</t>
        </r>
      </text>
    </comment>
    <comment ref="B37" authorId="0" shapeId="0" xr:uid="{00000000-0006-0000-0100-000012000000}">
      <text>
        <r>
          <rPr>
            <sz val="10"/>
            <rFont val="Arial"/>
            <family val="2"/>
          </rPr>
          <t>Enter a score from 0 to 2.</t>
        </r>
      </text>
    </comment>
    <comment ref="B38" authorId="0" shapeId="0" xr:uid="{00000000-0006-0000-0100-000013000000}">
      <text>
        <r>
          <rPr>
            <sz val="10"/>
            <rFont val="Arial"/>
            <family val="2"/>
          </rPr>
          <t>Enter a score from 0 to 2.</t>
        </r>
      </text>
    </comment>
    <comment ref="B39" authorId="0" shapeId="0" xr:uid="{00000000-0006-0000-0100-000014000000}">
      <text>
        <r>
          <rPr>
            <sz val="10"/>
            <rFont val="Arial"/>
            <family val="2"/>
          </rPr>
          <t>Enter a score from 0 to 2.</t>
        </r>
      </text>
    </comment>
    <comment ref="B43" authorId="0" shapeId="0" xr:uid="{00000000-0006-0000-0100-000015000000}">
      <text>
        <r>
          <rPr>
            <sz val="10"/>
            <rFont val="Arial"/>
            <family val="2"/>
          </rPr>
          <t>Enter a score from 0 to 7.</t>
        </r>
      </text>
    </comment>
    <comment ref="B44" authorId="0" shapeId="0" xr:uid="{00000000-0006-0000-0100-000016000000}">
      <text>
        <r>
          <rPr>
            <sz val="10"/>
            <rFont val="Arial"/>
            <family val="2"/>
          </rPr>
          <t>Enter a score from 0 to 10.</t>
        </r>
      </text>
    </comment>
    <comment ref="B45" authorId="0" shapeId="0" xr:uid="{00000000-0006-0000-0100-000017000000}">
      <text>
        <r>
          <rPr>
            <sz val="10"/>
            <rFont val="Arial"/>
            <family val="2"/>
          </rPr>
          <t>Enter a score from 0 to 7.</t>
        </r>
      </text>
    </comment>
    <comment ref="B46" authorId="0" shapeId="0" xr:uid="{00000000-0006-0000-0100-000018000000}">
      <text>
        <r>
          <rPr>
            <sz val="10"/>
            <rFont val="Arial"/>
            <family val="2"/>
          </rPr>
          <t>Enter a score from 0 to 5.</t>
        </r>
      </text>
    </comment>
    <comment ref="B50" authorId="0" shapeId="0" xr:uid="{00000000-0006-0000-0100-000019000000}">
      <text>
        <r>
          <rPr>
            <sz val="10"/>
            <rFont val="Arial"/>
            <family val="2"/>
          </rPr>
          <t>Enter a score from 0 to 7.</t>
        </r>
      </text>
    </comment>
    <comment ref="B51" authorId="0" shapeId="0" xr:uid="{00000000-0006-0000-0100-00001A000000}">
      <text>
        <r>
          <rPr>
            <sz val="10"/>
            <rFont val="Arial"/>
            <family val="2"/>
          </rPr>
          <t>Enter a score from 0 to 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1" authorId="0" shapeId="0" xr:uid="{00000000-0006-0000-0200-000001000000}">
      <text>
        <r>
          <rPr>
            <sz val="10"/>
            <rFont val="Arial"/>
            <family val="2"/>
          </rPr>
          <t>Enter a score from 0 to 3.</t>
        </r>
      </text>
    </comment>
    <comment ref="B12" authorId="0" shapeId="0" xr:uid="{00000000-0006-0000-0200-000002000000}">
      <text>
        <r>
          <rPr>
            <sz val="10"/>
            <rFont val="Arial"/>
            <family val="2"/>
          </rPr>
          <t>Enter a score from 0 to 3.</t>
        </r>
      </text>
    </comment>
    <comment ref="B13" authorId="0" shapeId="0" xr:uid="{00000000-0006-0000-0200-000003000000}">
      <text>
        <r>
          <rPr>
            <sz val="10"/>
            <rFont val="Arial"/>
            <family val="2"/>
          </rPr>
          <t>Enter a score from 0 to 2.</t>
        </r>
      </text>
    </comment>
    <comment ref="B14" authorId="0" shapeId="0" xr:uid="{00000000-0006-0000-0200-000004000000}">
      <text>
        <r>
          <rPr>
            <sz val="10"/>
            <rFont val="Arial"/>
            <family val="2"/>
          </rPr>
          <t>Enter a score from 0 to 2.</t>
        </r>
      </text>
    </comment>
    <comment ref="B15" authorId="0" shapeId="0" xr:uid="{00000000-0006-0000-0200-000005000000}">
      <text>
        <r>
          <rPr>
            <sz val="10"/>
            <rFont val="Arial"/>
            <family val="2"/>
          </rPr>
          <t>Enter a score from 0 to 2.</t>
        </r>
      </text>
    </comment>
    <comment ref="B16" authorId="0" shapeId="0" xr:uid="{00000000-0006-0000-0200-000006000000}">
      <text>
        <r>
          <rPr>
            <sz val="10"/>
            <rFont val="Arial"/>
            <family val="2"/>
          </rPr>
          <t>Enter a score from 0 to 1.</t>
        </r>
      </text>
    </comment>
    <comment ref="B17" authorId="0" shapeId="0" xr:uid="{00000000-0006-0000-0200-000007000000}">
      <text>
        <r>
          <rPr>
            <sz val="10"/>
            <rFont val="Arial"/>
            <family val="2"/>
          </rPr>
          <t>Enter a score from 0 to 2.</t>
        </r>
      </text>
    </comment>
    <comment ref="B18" authorId="0" shapeId="0" xr:uid="{00000000-0006-0000-0200-000008000000}">
      <text>
        <r>
          <rPr>
            <sz val="10"/>
            <rFont val="Arial"/>
            <family val="2"/>
          </rPr>
          <t>Enter a score from 0 to 3.</t>
        </r>
      </text>
    </comment>
    <comment ref="B22" authorId="0" shapeId="0" xr:uid="{00000000-0006-0000-0200-000009000000}">
      <text>
        <r>
          <rPr>
            <sz val="10"/>
            <rFont val="Arial"/>
            <family val="2"/>
          </rPr>
          <t>Enter a score from 0 to 2.</t>
        </r>
      </text>
    </comment>
    <comment ref="B23" authorId="0" shapeId="0" xr:uid="{00000000-0006-0000-0200-00000A000000}">
      <text>
        <r>
          <rPr>
            <sz val="10"/>
            <rFont val="Arial"/>
            <family val="2"/>
          </rPr>
          <t>Enter a score from 0 to 2.</t>
        </r>
      </text>
    </comment>
    <comment ref="B24" authorId="0" shapeId="0" xr:uid="{00000000-0006-0000-0200-00000B000000}">
      <text>
        <r>
          <rPr>
            <sz val="10"/>
            <rFont val="Arial"/>
            <family val="2"/>
          </rPr>
          <t>Enter a score from 0 to 2.</t>
        </r>
      </text>
    </comment>
    <comment ref="B28" authorId="0" shapeId="0" xr:uid="{00000000-0006-0000-0200-00000C000000}">
      <text>
        <r>
          <rPr>
            <sz val="10"/>
            <rFont val="Arial"/>
            <family val="2"/>
          </rPr>
          <t>Enter a score from 0 to 15.</t>
        </r>
      </text>
    </comment>
    <comment ref="B29" authorId="0" shapeId="0" xr:uid="{00000000-0006-0000-0200-00000D000000}">
      <text>
        <r>
          <rPr>
            <sz val="10"/>
            <rFont val="Arial"/>
            <family val="2"/>
          </rPr>
          <t>Enter a score from 0 to 6.</t>
        </r>
      </text>
    </comment>
    <comment ref="B30" authorId="0" shapeId="0" xr:uid="{00000000-0006-0000-0200-00000E000000}">
      <text>
        <r>
          <rPr>
            <sz val="10"/>
            <rFont val="Arial"/>
            <family val="2"/>
          </rPr>
          <t>Enter a score from 0 to 6.</t>
        </r>
      </text>
    </comment>
    <comment ref="B31" authorId="0" shapeId="0" xr:uid="{00000000-0006-0000-0200-00000F000000}">
      <text>
        <r>
          <rPr>
            <sz val="10"/>
            <rFont val="Arial"/>
            <family val="2"/>
          </rPr>
          <t>Enter a score from 0 to 2.</t>
        </r>
      </text>
    </comment>
    <comment ref="B35" authorId="0" shapeId="0" xr:uid="{00000000-0006-0000-0200-000010000000}">
      <text>
        <r>
          <rPr>
            <sz val="10"/>
            <rFont val="Arial"/>
            <family val="2"/>
          </rPr>
          <t>Enter a score from 0 to 3.</t>
        </r>
      </text>
    </comment>
    <comment ref="B36" authorId="0" shapeId="0" xr:uid="{00000000-0006-0000-0200-000011000000}">
      <text>
        <r>
          <rPr>
            <sz val="10"/>
            <rFont val="Arial"/>
            <family val="2"/>
          </rPr>
          <t>Enter a score from 0 to 2.</t>
        </r>
      </text>
    </comment>
    <comment ref="B37" authorId="0" shapeId="0" xr:uid="{00000000-0006-0000-0200-000012000000}">
      <text>
        <r>
          <rPr>
            <sz val="10"/>
            <rFont val="Arial"/>
            <family val="2"/>
          </rPr>
          <t>Enter a score from 0 to 2.</t>
        </r>
      </text>
    </comment>
    <comment ref="B38" authorId="0" shapeId="0" xr:uid="{00000000-0006-0000-0200-000013000000}">
      <text>
        <r>
          <rPr>
            <sz val="10"/>
            <rFont val="Arial"/>
            <family val="2"/>
          </rPr>
          <t>Enter a score from 0 to 2.</t>
        </r>
      </text>
    </comment>
    <comment ref="B42" authorId="0" shapeId="0" xr:uid="{00000000-0006-0000-0200-000014000000}">
      <text>
        <r>
          <rPr>
            <sz val="10"/>
            <rFont val="Arial"/>
            <family val="2"/>
          </rPr>
          <t>Enter a score from 0 to 7.</t>
        </r>
      </text>
    </comment>
    <comment ref="B43" authorId="0" shapeId="0" xr:uid="{00000000-0006-0000-0200-000015000000}">
      <text>
        <r>
          <rPr>
            <sz val="10"/>
            <rFont val="Arial"/>
            <family val="2"/>
          </rPr>
          <t>Enter a score from 0 to 10.</t>
        </r>
      </text>
    </comment>
    <comment ref="B44" authorId="0" shapeId="0" xr:uid="{00000000-0006-0000-0200-000016000000}">
      <text>
        <r>
          <rPr>
            <sz val="10"/>
            <rFont val="Arial"/>
            <family val="2"/>
          </rPr>
          <t>Enter a score from 0 to 7.</t>
        </r>
      </text>
    </comment>
    <comment ref="B45" authorId="0" shapeId="0" xr:uid="{00000000-0006-0000-0200-000017000000}">
      <text>
        <r>
          <rPr>
            <sz val="10"/>
            <rFont val="Arial"/>
            <family val="2"/>
          </rPr>
          <t>Enter a score from 0 to 4.</t>
        </r>
      </text>
    </comment>
    <comment ref="B49" authorId="0" shapeId="0" xr:uid="{00000000-0006-0000-0200-000018000000}">
      <text>
        <r>
          <rPr>
            <sz val="10"/>
            <rFont val="Arial"/>
            <family val="2"/>
          </rPr>
          <t>Enter a score from 0 to 7.</t>
        </r>
      </text>
    </comment>
    <comment ref="B50" authorId="0" shapeId="0" xr:uid="{00000000-0006-0000-0200-000019000000}">
      <text>
        <r>
          <rPr>
            <sz val="10"/>
            <rFont val="Arial"/>
            <family val="2"/>
          </rPr>
          <t>Enter a score from 0 to 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1" authorId="0" shapeId="0" xr:uid="{00000000-0006-0000-0300-000001000000}">
      <text>
        <r>
          <rPr>
            <sz val="10"/>
            <rFont val="Arial"/>
            <family val="2"/>
          </rPr>
          <t>Enter a score from 0 to 3.</t>
        </r>
      </text>
    </comment>
    <comment ref="B12" authorId="0" shapeId="0" xr:uid="{00000000-0006-0000-0300-000002000000}">
      <text>
        <r>
          <rPr>
            <sz val="10"/>
            <rFont val="Arial"/>
            <family val="2"/>
          </rPr>
          <t>Enter a score from 0 to 8.</t>
        </r>
      </text>
    </comment>
    <comment ref="B13" authorId="0" shapeId="0" xr:uid="{00000000-0006-0000-0300-000003000000}">
      <text>
        <r>
          <rPr>
            <sz val="10"/>
            <rFont val="Arial"/>
            <family val="2"/>
          </rPr>
          <t>Enter a score from 0 to 2.</t>
        </r>
      </text>
    </comment>
    <comment ref="B14" authorId="0" shapeId="0" xr:uid="{00000000-0006-0000-0300-000004000000}">
      <text>
        <r>
          <rPr>
            <sz val="10"/>
            <rFont val="Arial"/>
            <family val="2"/>
          </rPr>
          <t>Enter a score from 0 to 2.</t>
        </r>
      </text>
    </comment>
    <comment ref="B15" authorId="0" shapeId="0" xr:uid="{00000000-0006-0000-0300-000005000000}">
      <text>
        <r>
          <rPr>
            <sz val="10"/>
            <rFont val="Arial"/>
            <family val="2"/>
          </rPr>
          <t>Enter a score from 0 to 2.</t>
        </r>
      </text>
    </comment>
    <comment ref="B16" authorId="0" shapeId="0" xr:uid="{00000000-0006-0000-0300-000006000000}">
      <text>
        <r>
          <rPr>
            <sz val="10"/>
            <rFont val="Arial"/>
            <family val="2"/>
          </rPr>
          <t>Enter a score from 0 to 1.</t>
        </r>
      </text>
    </comment>
    <comment ref="B17" authorId="0" shapeId="0" xr:uid="{00000000-0006-0000-0300-000007000000}">
      <text>
        <r>
          <rPr>
            <sz val="10"/>
            <rFont val="Arial"/>
            <family val="2"/>
          </rPr>
          <t>Enter a score from 0 to 2.</t>
        </r>
      </text>
    </comment>
    <comment ref="B18" authorId="0" shapeId="0" xr:uid="{00000000-0006-0000-0300-000008000000}">
      <text>
        <r>
          <rPr>
            <sz val="10"/>
            <rFont val="Arial"/>
            <family val="2"/>
          </rPr>
          <t>Enter a score from 0 to 3.</t>
        </r>
      </text>
    </comment>
    <comment ref="B22" authorId="0" shapeId="0" xr:uid="{00000000-0006-0000-0300-000009000000}">
      <text>
        <r>
          <rPr>
            <sz val="10"/>
            <rFont val="Arial"/>
            <family val="2"/>
          </rPr>
          <t>Enter a score from 0 to 2.</t>
        </r>
      </text>
    </comment>
    <comment ref="B23" authorId="0" shapeId="0" xr:uid="{00000000-0006-0000-0300-00000A000000}">
      <text>
        <r>
          <rPr>
            <sz val="10"/>
            <rFont val="Arial"/>
            <family val="2"/>
          </rPr>
          <t>Enter a score from 0 to 2.</t>
        </r>
      </text>
    </comment>
    <comment ref="B24" authorId="0" shapeId="0" xr:uid="{00000000-0006-0000-0300-00000B000000}">
      <text>
        <r>
          <rPr>
            <sz val="10"/>
            <rFont val="Arial"/>
            <family val="2"/>
          </rPr>
          <t>Enter a score from 0 to 2.</t>
        </r>
      </text>
    </comment>
    <comment ref="B28" authorId="0" shapeId="0" xr:uid="{00000000-0006-0000-0300-00000C000000}">
      <text>
        <r>
          <rPr>
            <sz val="10"/>
            <rFont val="Arial"/>
            <family val="2"/>
          </rPr>
          <t>Enter a score from 0 to 15.</t>
        </r>
      </text>
    </comment>
    <comment ref="B29" authorId="0" shapeId="0" xr:uid="{00000000-0006-0000-0300-00000D000000}">
      <text>
        <r>
          <rPr>
            <sz val="10"/>
            <rFont val="Arial"/>
            <family val="2"/>
          </rPr>
          <t>Enter a score from 0 to 6.</t>
        </r>
      </text>
    </comment>
    <comment ref="B30" authorId="0" shapeId="0" xr:uid="{00000000-0006-0000-0300-00000E000000}">
      <text>
        <r>
          <rPr>
            <sz val="10"/>
            <rFont val="Arial"/>
            <family val="2"/>
          </rPr>
          <t>Enter a score from 0 to 6.</t>
        </r>
      </text>
    </comment>
    <comment ref="B31" authorId="0" shapeId="0" xr:uid="{00000000-0006-0000-0300-00000F000000}">
      <text>
        <r>
          <rPr>
            <sz val="10"/>
            <rFont val="Arial"/>
            <family val="2"/>
          </rPr>
          <t>Enter a score from 0 to 2.</t>
        </r>
      </text>
    </comment>
    <comment ref="B35" authorId="0" shapeId="0" xr:uid="{00000000-0006-0000-0300-000010000000}">
      <text>
        <r>
          <rPr>
            <sz val="10"/>
            <rFont val="Arial"/>
            <family val="2"/>
          </rPr>
          <t>Enter a score from 0 to 3.</t>
        </r>
      </text>
    </comment>
    <comment ref="B36" authorId="0" shapeId="0" xr:uid="{00000000-0006-0000-0300-000011000000}">
      <text>
        <r>
          <rPr>
            <sz val="10"/>
            <rFont val="Arial"/>
            <family val="2"/>
          </rPr>
          <t>Enter a score from 0 to 2.</t>
        </r>
      </text>
    </comment>
    <comment ref="B37" authorId="0" shapeId="0" xr:uid="{00000000-0006-0000-0300-000012000000}">
      <text>
        <r>
          <rPr>
            <sz val="10"/>
            <rFont val="Arial"/>
            <family val="2"/>
          </rPr>
          <t>Enter a score from 0 to 2.</t>
        </r>
      </text>
    </comment>
    <comment ref="B38" authorId="0" shapeId="0" xr:uid="{00000000-0006-0000-0300-000013000000}">
      <text>
        <r>
          <rPr>
            <sz val="10"/>
            <rFont val="Arial"/>
            <family val="2"/>
          </rPr>
          <t>Enter a score from 0 to 2.</t>
        </r>
      </text>
    </comment>
    <comment ref="B42" authorId="0" shapeId="0" xr:uid="{00000000-0006-0000-0300-000014000000}">
      <text>
        <r>
          <rPr>
            <sz val="10"/>
            <rFont val="Arial"/>
            <family val="2"/>
          </rPr>
          <t>Enter a score from 0 to 10.</t>
        </r>
      </text>
    </comment>
    <comment ref="B43" authorId="0" shapeId="0" xr:uid="{00000000-0006-0000-0300-000015000000}">
      <text>
        <r>
          <rPr>
            <sz val="10"/>
            <rFont val="Arial"/>
            <family val="2"/>
          </rPr>
          <t>Enter a score from 0 to 7.</t>
        </r>
      </text>
    </comment>
    <comment ref="B44" authorId="0" shapeId="0" xr:uid="{00000000-0006-0000-0300-000016000000}">
      <text>
        <r>
          <rPr>
            <sz val="10"/>
            <rFont val="Arial"/>
            <family val="2"/>
          </rPr>
          <t>Enter a score from 0 to 7.</t>
        </r>
      </text>
    </comment>
    <comment ref="B45" authorId="0" shapeId="0" xr:uid="{00000000-0006-0000-0300-000017000000}">
      <text>
        <r>
          <rPr>
            <sz val="10"/>
            <rFont val="Arial"/>
            <family val="2"/>
          </rPr>
          <t>Enter a score from 0 to 5.</t>
        </r>
      </text>
    </comment>
    <comment ref="B46" authorId="0" shapeId="0" xr:uid="{00000000-0006-0000-0300-000018000000}">
      <text>
        <r>
          <rPr>
            <sz val="10"/>
            <rFont val="Arial"/>
            <family val="2"/>
          </rPr>
          <t>Enter a score from 0 to 5.</t>
        </r>
      </text>
    </comment>
    <comment ref="B48" authorId="0" shapeId="0" xr:uid="{00000000-0006-0000-0300-000019000000}">
      <text>
        <r>
          <rPr>
            <sz val="10"/>
            <rFont val="Arial"/>
            <family val="2"/>
          </rPr>
          <t>Enter a score from 0 to 8.</t>
        </r>
      </text>
    </comment>
    <comment ref="B49" authorId="0" shapeId="0" xr:uid="{00000000-0006-0000-0300-00001A000000}">
      <text>
        <r>
          <rPr>
            <sz val="10"/>
            <rFont val="Arial"/>
            <family val="2"/>
          </rPr>
          <t>Enter a score from 0 to 3.</t>
        </r>
      </text>
    </comment>
    <comment ref="B53" authorId="0" shapeId="0" xr:uid="{00000000-0006-0000-0300-00001B000000}">
      <text>
        <r>
          <rPr>
            <sz val="10"/>
            <rFont val="Arial"/>
            <family val="2"/>
          </rPr>
          <t>Enter a score from 0 to 7.</t>
        </r>
      </text>
    </comment>
    <comment ref="B54" authorId="0" shapeId="0" xr:uid="{00000000-0006-0000-0300-00001C000000}">
      <text>
        <r>
          <rPr>
            <sz val="10"/>
            <rFont val="Arial"/>
            <family val="2"/>
          </rPr>
          <t>Enter a score from 0 to 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1" authorId="0" shapeId="0" xr:uid="{00000000-0006-0000-0400-000001000000}">
      <text>
        <r>
          <rPr>
            <sz val="10"/>
            <rFont val="Arial"/>
            <family val="2"/>
          </rPr>
          <t>Enter a score from 0 to 3.</t>
        </r>
      </text>
    </comment>
    <comment ref="B12" authorId="0" shapeId="0" xr:uid="{00000000-0006-0000-0400-000002000000}">
      <text>
        <r>
          <rPr>
            <sz val="10"/>
            <rFont val="Arial"/>
            <family val="2"/>
          </rPr>
          <t>Enter a score from 0 to 3.</t>
        </r>
      </text>
    </comment>
    <comment ref="B13" authorId="0" shapeId="0" xr:uid="{00000000-0006-0000-0400-000003000000}">
      <text>
        <r>
          <rPr>
            <sz val="10"/>
            <rFont val="Arial"/>
            <family val="2"/>
          </rPr>
          <t>Enter a score from 0 to 2.</t>
        </r>
      </text>
    </comment>
    <comment ref="B14" authorId="0" shapeId="0" xr:uid="{00000000-0006-0000-0400-000004000000}">
      <text>
        <r>
          <rPr>
            <sz val="10"/>
            <rFont val="Arial"/>
            <family val="2"/>
          </rPr>
          <t>Enter a score from 0 to 2.</t>
        </r>
      </text>
    </comment>
    <comment ref="B15" authorId="0" shapeId="0" xr:uid="{00000000-0006-0000-0400-000005000000}">
      <text>
        <r>
          <rPr>
            <sz val="10"/>
            <rFont val="Arial"/>
            <family val="2"/>
          </rPr>
          <t>Enter a score from 0 to 2.</t>
        </r>
      </text>
    </comment>
    <comment ref="B16" authorId="0" shapeId="0" xr:uid="{00000000-0006-0000-0400-000006000000}">
      <text>
        <r>
          <rPr>
            <sz val="10"/>
            <rFont val="Arial"/>
            <family val="2"/>
          </rPr>
          <t>Enter a score from 0 to 1.</t>
        </r>
      </text>
    </comment>
    <comment ref="B17" authorId="0" shapeId="0" xr:uid="{00000000-0006-0000-0400-000007000000}">
      <text>
        <r>
          <rPr>
            <sz val="10"/>
            <rFont val="Arial"/>
            <family val="2"/>
          </rPr>
          <t>Enter a score from 0 to 2.</t>
        </r>
      </text>
    </comment>
    <comment ref="B18" authorId="0" shapeId="0" xr:uid="{00000000-0006-0000-0400-000008000000}">
      <text>
        <r>
          <rPr>
            <sz val="10"/>
            <rFont val="Arial"/>
            <family val="2"/>
          </rPr>
          <t>Enter a score from 0 to 3.</t>
        </r>
      </text>
    </comment>
    <comment ref="B22" authorId="0" shapeId="0" xr:uid="{00000000-0006-0000-0400-000009000000}">
      <text>
        <r>
          <rPr>
            <sz val="10"/>
            <rFont val="Arial"/>
            <family val="2"/>
          </rPr>
          <t>Enter a score from 0 to 2.</t>
        </r>
      </text>
    </comment>
    <comment ref="B23" authorId="0" shapeId="0" xr:uid="{00000000-0006-0000-0400-00000A000000}">
      <text>
        <r>
          <rPr>
            <sz val="10"/>
            <rFont val="Arial"/>
            <family val="2"/>
          </rPr>
          <t>Enter a score from 0 to 2.</t>
        </r>
      </text>
    </comment>
    <comment ref="B24" authorId="0" shapeId="0" xr:uid="{00000000-0006-0000-0400-00000B000000}">
      <text>
        <r>
          <rPr>
            <sz val="10"/>
            <rFont val="Arial"/>
            <family val="2"/>
          </rPr>
          <t>Enter a score from 0 to 2.</t>
        </r>
      </text>
    </comment>
    <comment ref="B28" authorId="0" shapeId="0" xr:uid="{00000000-0006-0000-0400-00000C000000}">
      <text>
        <r>
          <rPr>
            <sz val="10"/>
            <rFont val="Arial"/>
            <family val="2"/>
          </rPr>
          <t>Enter a score from 0 to 15.</t>
        </r>
      </text>
    </comment>
    <comment ref="B29" authorId="0" shapeId="0" xr:uid="{00000000-0006-0000-0400-00000D000000}">
      <text>
        <r>
          <rPr>
            <sz val="10"/>
            <rFont val="Arial"/>
            <family val="2"/>
          </rPr>
          <t>Enter a score from 0 to 6.</t>
        </r>
      </text>
    </comment>
    <comment ref="B30" authorId="0" shapeId="0" xr:uid="{00000000-0006-0000-0400-00000E000000}">
      <text>
        <r>
          <rPr>
            <sz val="10"/>
            <rFont val="Arial"/>
            <family val="2"/>
          </rPr>
          <t>Enter a score from 0 to 2.</t>
        </r>
      </text>
    </comment>
    <comment ref="B34" authorId="0" shapeId="0" xr:uid="{00000000-0006-0000-0400-00000F000000}">
      <text>
        <r>
          <rPr>
            <sz val="10"/>
            <rFont val="Arial"/>
            <family val="2"/>
          </rPr>
          <t>Enter a score from 0 to 3.</t>
        </r>
      </text>
    </comment>
    <comment ref="B35" authorId="0" shapeId="0" xr:uid="{00000000-0006-0000-0400-000010000000}">
      <text>
        <r>
          <rPr>
            <sz val="10"/>
            <rFont val="Arial"/>
            <family val="2"/>
          </rPr>
          <t>Enter a score from 0 to 2.</t>
        </r>
      </text>
    </comment>
    <comment ref="B36" authorId="0" shapeId="0" xr:uid="{00000000-0006-0000-0400-000011000000}">
      <text>
        <r>
          <rPr>
            <sz val="10"/>
            <rFont val="Arial"/>
            <family val="2"/>
          </rPr>
          <t>Enter a score from 0 to 2.</t>
        </r>
      </text>
    </comment>
    <comment ref="B37" authorId="0" shapeId="0" xr:uid="{00000000-0006-0000-0400-000012000000}">
      <text>
        <r>
          <rPr>
            <sz val="10"/>
            <rFont val="Arial"/>
            <family val="2"/>
          </rPr>
          <t>Enter a score from 0 to 2.</t>
        </r>
      </text>
    </comment>
    <comment ref="B42" authorId="0" shapeId="0" xr:uid="{00000000-0006-0000-0400-000013000000}">
      <text>
        <r>
          <rPr>
            <sz val="10"/>
            <rFont val="Arial"/>
            <family val="2"/>
          </rPr>
          <t>Enter a score from 0 to 10.</t>
        </r>
      </text>
    </comment>
    <comment ref="B43" authorId="0" shapeId="0" xr:uid="{00000000-0006-0000-0400-000014000000}">
      <text>
        <r>
          <rPr>
            <sz val="10"/>
            <rFont val="Arial"/>
            <family val="2"/>
          </rPr>
          <t>Enter a score from 0 to 14.</t>
        </r>
      </text>
    </comment>
    <comment ref="B44" authorId="0" shapeId="0" xr:uid="{00000000-0006-0000-0400-000015000000}">
      <text>
        <r>
          <rPr>
            <sz val="10"/>
            <rFont val="Arial"/>
            <family val="2"/>
          </rPr>
          <t>Enter a score from 0 to 6.</t>
        </r>
      </text>
    </comment>
    <comment ref="B48" authorId="0" shapeId="0" xr:uid="{00000000-0006-0000-0400-000016000000}">
      <text>
        <r>
          <rPr>
            <sz val="10"/>
            <rFont val="Arial"/>
            <family val="2"/>
          </rPr>
          <t>Enter a score from 0 to 7.</t>
        </r>
      </text>
    </comment>
    <comment ref="B49" authorId="0" shapeId="0" xr:uid="{00000000-0006-0000-0400-000017000000}">
      <text>
        <r>
          <rPr>
            <sz val="10"/>
            <rFont val="Arial"/>
            <family val="2"/>
          </rPr>
          <t>Enter a score from 0 to 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1" authorId="0" shapeId="0" xr:uid="{00000000-0006-0000-0500-000001000000}">
      <text>
        <r>
          <rPr>
            <sz val="10"/>
            <rFont val="Arial"/>
            <family val="2"/>
          </rPr>
          <t>Enter a score from 0 to 3.</t>
        </r>
      </text>
    </comment>
    <comment ref="B12" authorId="0" shapeId="0" xr:uid="{00000000-0006-0000-0500-000002000000}">
      <text>
        <r>
          <rPr>
            <sz val="10"/>
            <rFont val="Arial"/>
            <family val="2"/>
          </rPr>
          <t>Enter a score from 0 to 3.</t>
        </r>
      </text>
    </comment>
    <comment ref="B13" authorId="0" shapeId="0" xr:uid="{00000000-0006-0000-0500-000003000000}">
      <text>
        <r>
          <rPr>
            <sz val="10"/>
            <rFont val="Arial"/>
            <family val="2"/>
          </rPr>
          <t>Enter a score from 0 to 2.</t>
        </r>
      </text>
    </comment>
    <comment ref="B14" authorId="0" shapeId="0" xr:uid="{00000000-0006-0000-0500-000004000000}">
      <text>
        <r>
          <rPr>
            <sz val="10"/>
            <rFont val="Arial"/>
            <family val="2"/>
          </rPr>
          <t>Enter a score from 0 to 2.</t>
        </r>
      </text>
    </comment>
    <comment ref="B15" authorId="0" shapeId="0" xr:uid="{00000000-0006-0000-0500-000005000000}">
      <text>
        <r>
          <rPr>
            <sz val="10"/>
            <rFont val="Arial"/>
            <family val="2"/>
          </rPr>
          <t>Enter a score from 0 to 2.</t>
        </r>
      </text>
    </comment>
    <comment ref="B16" authorId="0" shapeId="0" xr:uid="{00000000-0006-0000-0500-000006000000}">
      <text>
        <r>
          <rPr>
            <sz val="10"/>
            <rFont val="Arial"/>
            <family val="2"/>
          </rPr>
          <t>Enter a score from 0 to 1.</t>
        </r>
      </text>
    </comment>
    <comment ref="B17" authorId="0" shapeId="0" xr:uid="{00000000-0006-0000-0500-000007000000}">
      <text>
        <r>
          <rPr>
            <sz val="10"/>
            <rFont val="Arial"/>
            <family val="2"/>
          </rPr>
          <t>Enter a score from 0 to 2.</t>
        </r>
      </text>
    </comment>
    <comment ref="B18" authorId="0" shapeId="0" xr:uid="{00000000-0006-0000-0500-000008000000}">
      <text>
        <r>
          <rPr>
            <sz val="10"/>
            <rFont val="Arial"/>
            <family val="2"/>
          </rPr>
          <t>Enter a score from 0 to 3.</t>
        </r>
      </text>
    </comment>
    <comment ref="B22" authorId="0" shapeId="0" xr:uid="{00000000-0006-0000-0500-000009000000}">
      <text>
        <r>
          <rPr>
            <sz val="10"/>
            <rFont val="Arial"/>
            <family val="2"/>
          </rPr>
          <t>Enter a score from 0 to 2.</t>
        </r>
      </text>
    </comment>
    <comment ref="B23" authorId="0" shapeId="0" xr:uid="{00000000-0006-0000-0500-00000A000000}">
      <text>
        <r>
          <rPr>
            <sz val="10"/>
            <rFont val="Arial"/>
            <family val="2"/>
          </rPr>
          <t>Enter a score from 0 to 2.</t>
        </r>
      </text>
    </comment>
    <comment ref="B24" authorId="0" shapeId="0" xr:uid="{00000000-0006-0000-0500-00000B000000}">
      <text>
        <r>
          <rPr>
            <sz val="10"/>
            <rFont val="Arial"/>
            <family val="2"/>
          </rPr>
          <t>Enter a score from 0 to 2.</t>
        </r>
      </text>
    </comment>
    <comment ref="B28" authorId="0" shapeId="0" xr:uid="{00000000-0006-0000-0500-00000C000000}">
      <text>
        <r>
          <rPr>
            <sz val="10"/>
            <rFont val="Arial"/>
            <family val="2"/>
          </rPr>
          <t>Enter a score from 0 to 15.</t>
        </r>
      </text>
    </comment>
    <comment ref="B29" authorId="0" shapeId="0" xr:uid="{00000000-0006-0000-0500-00000D000000}">
      <text>
        <r>
          <rPr>
            <sz val="10"/>
            <rFont val="Arial"/>
            <family val="2"/>
          </rPr>
          <t>Enter a score from 0 to 6.</t>
        </r>
      </text>
    </comment>
    <comment ref="B30" authorId="0" shapeId="0" xr:uid="{00000000-0006-0000-0500-00000E000000}">
      <text>
        <r>
          <rPr>
            <sz val="10"/>
            <rFont val="Arial"/>
            <family val="2"/>
          </rPr>
          <t>Enter a score from 0 to 2.</t>
        </r>
      </text>
    </comment>
    <comment ref="B34" authorId="0" shapeId="0" xr:uid="{00000000-0006-0000-0500-00000F000000}">
      <text>
        <r>
          <rPr>
            <sz val="10"/>
            <rFont val="Arial"/>
            <family val="2"/>
          </rPr>
          <t>Enter a score from 0 to 3.</t>
        </r>
      </text>
    </comment>
    <comment ref="B35" authorId="0" shapeId="0" xr:uid="{00000000-0006-0000-0500-000010000000}">
      <text>
        <r>
          <rPr>
            <sz val="10"/>
            <rFont val="Arial"/>
            <family val="2"/>
          </rPr>
          <t>Enter a score from 0 to 2.</t>
        </r>
      </text>
    </comment>
    <comment ref="B36" authorId="0" shapeId="0" xr:uid="{00000000-0006-0000-0500-000011000000}">
      <text>
        <r>
          <rPr>
            <sz val="10"/>
            <rFont val="Arial"/>
            <family val="2"/>
          </rPr>
          <t>Enter a score from 0 to 2.</t>
        </r>
      </text>
    </comment>
    <comment ref="B37" authorId="0" shapeId="0" xr:uid="{00000000-0006-0000-0500-000012000000}">
      <text>
        <r>
          <rPr>
            <sz val="10"/>
            <rFont val="Arial"/>
            <family val="2"/>
          </rPr>
          <t>Enter a score from 0 to 2.</t>
        </r>
      </text>
    </comment>
    <comment ref="B41" authorId="0" shapeId="0" xr:uid="{00000000-0006-0000-0500-000013000000}">
      <text>
        <r>
          <rPr>
            <sz val="10"/>
            <rFont val="Arial"/>
            <family val="2"/>
          </rPr>
          <t>Enter a score from 0 to 7.</t>
        </r>
      </text>
    </comment>
    <comment ref="B42" authorId="0" shapeId="0" xr:uid="{00000000-0006-0000-0500-000014000000}">
      <text>
        <r>
          <rPr>
            <sz val="10"/>
            <rFont val="Arial"/>
            <family val="2"/>
          </rPr>
          <t>Enter a score from 0 to 10.</t>
        </r>
      </text>
    </comment>
    <comment ref="B43" authorId="0" shapeId="0" xr:uid="{00000000-0006-0000-0500-000015000000}">
      <text>
        <r>
          <rPr>
            <sz val="10"/>
            <rFont val="Arial"/>
            <family val="2"/>
          </rPr>
          <t>Enter a score from 0 to 7.</t>
        </r>
      </text>
    </comment>
    <comment ref="B44" authorId="0" shapeId="0" xr:uid="{00000000-0006-0000-0500-000016000000}">
      <text>
        <r>
          <rPr>
            <sz val="10"/>
            <rFont val="Arial"/>
            <family val="2"/>
          </rPr>
          <t>Enter a score from 0 to 6.</t>
        </r>
      </text>
    </comment>
    <comment ref="B48" authorId="0" shapeId="0" xr:uid="{00000000-0006-0000-0500-000017000000}">
      <text>
        <r>
          <rPr>
            <sz val="10"/>
            <rFont val="Arial"/>
            <family val="2"/>
          </rPr>
          <t>Enter a score from 0 to 7.</t>
        </r>
      </text>
    </comment>
    <comment ref="B49" authorId="0" shapeId="0" xr:uid="{00000000-0006-0000-0500-000018000000}">
      <text>
        <r>
          <rPr>
            <sz val="10"/>
            <rFont val="Arial"/>
            <family val="2"/>
          </rPr>
          <t>Enter a score from 0 to 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1" authorId="0" shapeId="0" xr:uid="{00000000-0006-0000-0600-000001000000}">
      <text>
        <r>
          <rPr>
            <sz val="10"/>
            <rFont val="Arial"/>
            <family val="2"/>
          </rPr>
          <t>Enter a score from 0 to 3.</t>
        </r>
      </text>
    </comment>
    <comment ref="B12" authorId="0" shapeId="0" xr:uid="{00000000-0006-0000-0600-000002000000}">
      <text>
        <r>
          <rPr>
            <sz val="10"/>
            <rFont val="Arial"/>
            <family val="2"/>
          </rPr>
          <t>Enter a score from 0 to 3.</t>
        </r>
      </text>
    </comment>
    <comment ref="B13" authorId="0" shapeId="0" xr:uid="{00000000-0006-0000-0600-000003000000}">
      <text>
        <r>
          <rPr>
            <sz val="10"/>
            <rFont val="Arial"/>
            <family val="2"/>
          </rPr>
          <t>Enter a score from 0 to 2.</t>
        </r>
      </text>
    </comment>
    <comment ref="B14" authorId="0" shapeId="0" xr:uid="{00000000-0006-0000-0600-000004000000}">
      <text>
        <r>
          <rPr>
            <sz val="10"/>
            <rFont val="Arial"/>
            <family val="2"/>
          </rPr>
          <t>Enter a score from 0 to 2.</t>
        </r>
      </text>
    </comment>
    <comment ref="B15" authorId="0" shapeId="0" xr:uid="{00000000-0006-0000-0600-000005000000}">
      <text>
        <r>
          <rPr>
            <sz val="10"/>
            <rFont val="Arial"/>
            <family val="2"/>
          </rPr>
          <t>Enter a score from 0 to 2.</t>
        </r>
      </text>
    </comment>
    <comment ref="B16" authorId="0" shapeId="0" xr:uid="{00000000-0006-0000-0600-000006000000}">
      <text>
        <r>
          <rPr>
            <sz val="10"/>
            <rFont val="Arial"/>
            <family val="2"/>
          </rPr>
          <t>Enter a score from 0 to 1.</t>
        </r>
      </text>
    </comment>
    <comment ref="B17" authorId="0" shapeId="0" xr:uid="{00000000-0006-0000-0600-000007000000}">
      <text>
        <r>
          <rPr>
            <sz val="10"/>
            <rFont val="Arial"/>
            <family val="2"/>
          </rPr>
          <t>Enter a score from 0 to 2.</t>
        </r>
      </text>
    </comment>
    <comment ref="B18" authorId="0" shapeId="0" xr:uid="{00000000-0006-0000-0600-000008000000}">
      <text>
        <r>
          <rPr>
            <sz val="10"/>
            <rFont val="Arial"/>
            <family val="2"/>
          </rPr>
          <t>Enter a score from 0 to 3.</t>
        </r>
      </text>
    </comment>
    <comment ref="B22" authorId="0" shapeId="0" xr:uid="{00000000-0006-0000-0600-000009000000}">
      <text>
        <r>
          <rPr>
            <sz val="10"/>
            <rFont val="Arial"/>
            <family val="2"/>
          </rPr>
          <t>Enter a score from 0 to 2.</t>
        </r>
      </text>
    </comment>
    <comment ref="B23" authorId="0" shapeId="0" xr:uid="{00000000-0006-0000-0600-00000A000000}">
      <text>
        <r>
          <rPr>
            <sz val="10"/>
            <rFont val="Arial"/>
            <family val="2"/>
          </rPr>
          <t>Enter a score from 0 to 2.</t>
        </r>
      </text>
    </comment>
    <comment ref="B24" authorId="0" shapeId="0" xr:uid="{00000000-0006-0000-0600-00000B000000}">
      <text>
        <r>
          <rPr>
            <sz val="10"/>
            <rFont val="Arial"/>
            <family val="2"/>
          </rPr>
          <t>Enter a score from 0 to 2.</t>
        </r>
      </text>
    </comment>
    <comment ref="B28" authorId="0" shapeId="0" xr:uid="{00000000-0006-0000-0600-00000C000000}">
      <text>
        <r>
          <rPr>
            <sz val="10"/>
            <rFont val="Arial"/>
            <family val="2"/>
          </rPr>
          <t>Enter a score from 0 to 2.</t>
        </r>
      </text>
    </comment>
    <comment ref="B32" authorId="0" shapeId="0" xr:uid="{00000000-0006-0000-0600-00000D000000}">
      <text>
        <r>
          <rPr>
            <sz val="10"/>
            <rFont val="Arial"/>
            <family val="2"/>
          </rPr>
          <t>Enter a score from 0 to 3.</t>
        </r>
      </text>
    </comment>
    <comment ref="B33" authorId="0" shapeId="0" xr:uid="{00000000-0006-0000-0600-00000E000000}">
      <text>
        <r>
          <rPr>
            <sz val="10"/>
            <rFont val="Arial"/>
            <family val="2"/>
          </rPr>
          <t>Enter a score from 0 to 2.</t>
        </r>
      </text>
    </comment>
    <comment ref="B34" authorId="0" shapeId="0" xr:uid="{00000000-0006-0000-0600-00000F000000}">
      <text>
        <r>
          <rPr>
            <sz val="10"/>
            <rFont val="Arial"/>
            <family val="2"/>
          </rPr>
          <t>Enter a score from 0 to 2.</t>
        </r>
      </text>
    </comment>
    <comment ref="B35" authorId="0" shapeId="0" xr:uid="{00000000-0006-0000-0600-000010000000}">
      <text>
        <r>
          <rPr>
            <sz val="10"/>
            <rFont val="Arial"/>
            <family val="2"/>
          </rPr>
          <t>Enter a score from 0 to 2.</t>
        </r>
      </text>
    </comment>
    <comment ref="B39" authorId="0" shapeId="0" xr:uid="{00000000-0006-0000-0600-000011000000}">
      <text>
        <r>
          <rPr>
            <sz val="10"/>
            <rFont val="Arial"/>
            <family val="2"/>
          </rPr>
          <t>Enter a score from 0 to 9.</t>
        </r>
      </text>
    </comment>
    <comment ref="B40" authorId="0" shapeId="0" xr:uid="{00000000-0006-0000-0600-000012000000}">
      <text>
        <r>
          <rPr>
            <sz val="10"/>
            <rFont val="Arial"/>
            <family val="2"/>
          </rPr>
          <t>Enter a score from 0 to 9.</t>
        </r>
      </text>
    </comment>
    <comment ref="B41" authorId="0" shapeId="0" xr:uid="{00000000-0006-0000-0600-000013000000}">
      <text>
        <r>
          <rPr>
            <sz val="10"/>
            <rFont val="Arial"/>
            <family val="2"/>
          </rPr>
          <t>Enter a score from 0 to 9.</t>
        </r>
      </text>
    </comment>
    <comment ref="B42" authorId="0" shapeId="0" xr:uid="{00000000-0006-0000-0600-000014000000}">
      <text>
        <r>
          <rPr>
            <sz val="10"/>
            <rFont val="Arial"/>
            <family val="2"/>
          </rPr>
          <t>Enter a score from 0 to 9.</t>
        </r>
      </text>
    </comment>
    <comment ref="B43" authorId="0" shapeId="0" xr:uid="{00000000-0006-0000-0600-000015000000}">
      <text>
        <r>
          <rPr>
            <sz val="10"/>
            <rFont val="Arial"/>
            <family val="2"/>
          </rPr>
          <t>Enter a score from 0 to 9.</t>
        </r>
      </text>
    </comment>
    <comment ref="B47" authorId="0" shapeId="0" xr:uid="{00000000-0006-0000-0600-000016000000}">
      <text>
        <r>
          <rPr>
            <sz val="10"/>
            <rFont val="Arial"/>
            <family val="2"/>
          </rPr>
          <t>Enter a score from 0 to 7.</t>
        </r>
      </text>
    </comment>
    <comment ref="B48" authorId="0" shapeId="0" xr:uid="{00000000-0006-0000-0600-000017000000}">
      <text>
        <r>
          <rPr>
            <sz val="10"/>
            <rFont val="Arial"/>
            <family val="2"/>
          </rPr>
          <t>Enter a score from 0 to 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1" authorId="0" shapeId="0" xr:uid="{00000000-0006-0000-0700-000001000000}">
      <text>
        <r>
          <rPr>
            <sz val="10"/>
            <rFont val="Arial"/>
            <family val="2"/>
          </rPr>
          <t>Enter a score from 0 to 3.</t>
        </r>
      </text>
    </comment>
    <comment ref="B12" authorId="0" shapeId="0" xr:uid="{00000000-0006-0000-0700-000002000000}">
      <text>
        <r>
          <rPr>
            <sz val="10"/>
            <rFont val="Arial"/>
            <family val="2"/>
          </rPr>
          <t>Enter a score from 0 to 3.</t>
        </r>
      </text>
    </comment>
    <comment ref="B13" authorId="0" shapeId="0" xr:uid="{00000000-0006-0000-0700-000003000000}">
      <text>
        <r>
          <rPr>
            <sz val="10"/>
            <rFont val="Arial"/>
            <family val="2"/>
          </rPr>
          <t>Enter a score from 0 to 2.</t>
        </r>
      </text>
    </comment>
    <comment ref="B14" authorId="0" shapeId="0" xr:uid="{00000000-0006-0000-0700-000004000000}">
      <text>
        <r>
          <rPr>
            <sz val="10"/>
            <rFont val="Arial"/>
            <family val="2"/>
          </rPr>
          <t>Enter a score from 0 to 2.</t>
        </r>
      </text>
    </comment>
    <comment ref="B15" authorId="0" shapeId="0" xr:uid="{00000000-0006-0000-0700-000005000000}">
      <text>
        <r>
          <rPr>
            <sz val="10"/>
            <rFont val="Arial"/>
            <family val="2"/>
          </rPr>
          <t>Enter a score from 0 to 2.</t>
        </r>
      </text>
    </comment>
    <comment ref="B16" authorId="0" shapeId="0" xr:uid="{00000000-0006-0000-0700-000006000000}">
      <text>
        <r>
          <rPr>
            <sz val="10"/>
            <rFont val="Arial"/>
            <family val="2"/>
          </rPr>
          <t>Enter a score from 0 to 1.</t>
        </r>
      </text>
    </comment>
    <comment ref="B17" authorId="0" shapeId="0" xr:uid="{00000000-0006-0000-0700-000007000000}">
      <text>
        <r>
          <rPr>
            <sz val="10"/>
            <rFont val="Arial"/>
            <family val="2"/>
          </rPr>
          <t>Enter a score from 0 to 2.</t>
        </r>
      </text>
    </comment>
    <comment ref="B18" authorId="0" shapeId="0" xr:uid="{00000000-0006-0000-0700-000008000000}">
      <text>
        <r>
          <rPr>
            <sz val="10"/>
            <rFont val="Arial"/>
            <family val="2"/>
          </rPr>
          <t>Enter a score from 0 to 3.</t>
        </r>
      </text>
    </comment>
    <comment ref="B22" authorId="0" shapeId="0" xr:uid="{00000000-0006-0000-0700-000009000000}">
      <text>
        <r>
          <rPr>
            <sz val="10"/>
            <rFont val="Arial"/>
            <family val="2"/>
          </rPr>
          <t>Enter a score from 0 to 3.</t>
        </r>
      </text>
    </comment>
    <comment ref="B23" authorId="0" shapeId="0" xr:uid="{00000000-0006-0000-0700-00000A000000}">
      <text>
        <r>
          <rPr>
            <sz val="10"/>
            <rFont val="Arial"/>
            <family val="2"/>
          </rPr>
          <t>Enter a score from 0 to 2.</t>
        </r>
      </text>
    </comment>
    <comment ref="B24" authorId="0" shapeId="0" xr:uid="{00000000-0006-0000-0700-00000B000000}">
      <text>
        <r>
          <rPr>
            <sz val="10"/>
            <rFont val="Arial"/>
            <family val="2"/>
          </rPr>
          <t>Enter a score from 0 to 2.</t>
        </r>
      </text>
    </comment>
    <comment ref="B25" authorId="0" shapeId="0" xr:uid="{00000000-0006-0000-0700-00000C000000}">
      <text>
        <r>
          <rPr>
            <sz val="10"/>
            <rFont val="Arial"/>
            <family val="2"/>
          </rPr>
          <t>Enter a score from 0 to 2.</t>
        </r>
      </text>
    </comment>
    <comment ref="B29" authorId="0" shapeId="0" xr:uid="{00000000-0006-0000-0700-00000D000000}">
      <text>
        <r>
          <rPr>
            <sz val="10"/>
            <rFont val="Arial"/>
            <family val="2"/>
          </rPr>
          <t>Enter a score from 0 to 8.</t>
        </r>
      </text>
    </comment>
    <comment ref="B30" authorId="0" shapeId="0" xr:uid="{00000000-0006-0000-0700-00000E000000}">
      <text>
        <r>
          <rPr>
            <sz val="10"/>
            <rFont val="Arial"/>
            <family val="2"/>
          </rPr>
          <t>Enter a score from 0 to 9.</t>
        </r>
      </text>
    </comment>
    <comment ref="B31" authorId="0" shapeId="0" xr:uid="{00000000-0006-0000-0700-00000F000000}">
      <text>
        <r>
          <rPr>
            <sz val="10"/>
            <rFont val="Arial"/>
            <family val="2"/>
          </rPr>
          <t>Enter a score from 0 to 9.</t>
        </r>
      </text>
    </comment>
    <comment ref="B32" authorId="0" shapeId="0" xr:uid="{00000000-0006-0000-0700-000010000000}">
      <text>
        <r>
          <rPr>
            <sz val="10"/>
            <rFont val="Arial"/>
            <family val="2"/>
          </rPr>
          <t>Enter a score from 0 to 9.</t>
        </r>
      </text>
    </comment>
    <comment ref="B33" authorId="0" shapeId="0" xr:uid="{00000000-0006-0000-0700-000011000000}">
      <text>
        <r>
          <rPr>
            <sz val="10"/>
            <rFont val="Arial"/>
            <family val="2"/>
          </rPr>
          <t>Enter a score from 0 to 9.</t>
        </r>
      </text>
    </comment>
    <comment ref="B34" authorId="0" shapeId="0" xr:uid="{00000000-0006-0000-0700-000012000000}">
      <text>
        <r>
          <rPr>
            <sz val="10"/>
            <rFont val="Arial"/>
            <family val="2"/>
          </rPr>
          <t>Enter a score from 0 to 9.</t>
        </r>
      </text>
    </comment>
    <comment ref="B35" authorId="0" shapeId="0" xr:uid="{00000000-0006-0000-0700-000013000000}">
      <text>
        <r>
          <rPr>
            <sz val="10"/>
            <rFont val="Arial"/>
            <family val="2"/>
          </rPr>
          <t>Enter a score from 0 to 9.</t>
        </r>
      </text>
    </comment>
    <comment ref="B36" authorId="0" shapeId="0" xr:uid="{00000000-0006-0000-0700-000014000000}">
      <text>
        <r>
          <rPr>
            <sz val="10"/>
            <rFont val="Arial"/>
            <family val="2"/>
          </rPr>
          <t>Enter a score from 0 to 8.</t>
        </r>
      </text>
    </comment>
    <comment ref="B37" authorId="0" shapeId="0" xr:uid="{00000000-0006-0000-0700-000015000000}">
      <text>
        <r>
          <rPr>
            <sz val="10"/>
            <rFont val="Arial"/>
            <family val="2"/>
          </rPr>
          <t>Enter a score from 0 to 9.</t>
        </r>
      </text>
    </comment>
    <comment ref="B41" authorId="0" shapeId="0" xr:uid="{00000000-0006-0000-0700-000016000000}">
      <text>
        <r>
          <rPr>
            <sz val="10"/>
            <rFont val="Arial"/>
            <family val="2"/>
          </rPr>
          <t>Enter a score from 0 to 7.</t>
        </r>
      </text>
    </comment>
    <comment ref="B42" authorId="0" shapeId="0" xr:uid="{00000000-0006-0000-0700-000017000000}">
      <text>
        <r>
          <rPr>
            <sz val="10"/>
            <rFont val="Arial"/>
            <family val="2"/>
          </rPr>
          <t>Enter a score from 0 to 5.</t>
        </r>
      </text>
    </comment>
  </commentList>
</comments>
</file>

<file path=xl/sharedStrings.xml><?xml version="1.0" encoding="utf-8"?>
<sst xmlns="http://schemas.openxmlformats.org/spreadsheetml/2006/main" count="408" uniqueCount="140">
  <si>
    <t>FY26 PWA CoC New Project Application — Scoring Workbook</t>
  </si>
  <si>
    <t>Companion scoring tool for the FY26 Prince William Area Continuum of Care New Project, Expansion &amp; Transition Application.</t>
  </si>
  <si>
    <t>How to use this workbook</t>
  </si>
  <si>
    <t>Each tab below corresponds to one Project Component Type and mirrors the application's Section 7 (General Questions) and the matching Section 8 subsection exactly — same questions, same point values, same HUD threshold flags.</t>
  </si>
  <si>
    <t>1. Open the tab matching the project type you are reviewing.</t>
  </si>
  <si>
    <t>2. Fill in the reviewer name, organization name, and project name at the top of the tab.</t>
  </si>
  <si>
    <t>3. For each question, enter the points you are awarding in the yellow Score column. Each cell is limited to that question's maximum points — entering more will show a validation warning.</t>
  </si>
  <si>
    <t>4. Subtotals and the Grand Total update automatically as you enter scores.</t>
  </si>
  <si>
    <t>5. Items marked THRESHOLD in red are HUD threshold criteria. For the two items that are attachment-based rather than point-scored (the TH and SSO-Standalone service agreement attachments), enter Y or N in the Score column to indicate whether the attachment was provided — these do not add to the point total.</t>
  </si>
  <si>
    <t>6. Save the workbook (or “Save As” with the organization/project name) to keep your scoring record. Unlike the HTML version of this tool, this file saves normally like any other Excel file — no special server or internet connection is needed.</t>
  </si>
  <si>
    <t>Total possible points by project type</t>
  </si>
  <si>
    <t>Project Component Type</t>
  </si>
  <si>
    <t>Tab</t>
  </si>
  <si>
    <t>Max Points</t>
  </si>
  <si>
    <t>Permanent Supportive Housing (PSH)</t>
  </si>
  <si>
    <t>PSH</t>
  </si>
  <si>
    <t>Rapid Re-Housing (RRH)</t>
  </si>
  <si>
    <t>RRH</t>
  </si>
  <si>
    <t>Transitional Housing (TH)</t>
  </si>
  <si>
    <t>TH</t>
  </si>
  <si>
    <t>Supportive Services Only — Standalone</t>
  </si>
  <si>
    <t>SSO-Standalone</t>
  </si>
  <si>
    <t>Supportive Services Only — Street Outreach</t>
  </si>
  <si>
    <t>SSO-StreetOutreach</t>
  </si>
  <si>
    <t>Supportive Services Only — Coordinated Entry</t>
  </si>
  <si>
    <t>SSO-CoordEntry</t>
  </si>
  <si>
    <t>HMIS Expansion</t>
  </si>
  <si>
    <t>HMIS</t>
  </si>
  <si>
    <t>This workbook runs entirely offline as a standard .xlsx file — nothing is uploaded, and no macros or internet access are required.</t>
  </si>
  <si>
    <t>FY26 PWA CoC Scoring Tool — Permanent Supportive Housing (PSH)</t>
  </si>
  <si>
    <t>Mirrors application Sections 7 (General Questions) and 8.1. Enter points awarded in column B.</t>
  </si>
  <si>
    <t>Organization Name:</t>
  </si>
  <si>
    <t>Project Name:</t>
  </si>
  <si>
    <t>Reviewer Name:</t>
  </si>
  <si>
    <t>Question</t>
  </si>
  <si>
    <t>Score</t>
  </si>
  <si>
    <t>Max Pts</t>
  </si>
  <si>
    <t>Notes</t>
  </si>
  <si>
    <t>7.1 Experience</t>
  </si>
  <si>
    <t>Every applicant completes this subsection.</t>
  </si>
  <si>
    <t>Describe your agency's experience with this program type, including current programs operated, number of participants, and scope. (Approx. 300 words)</t>
  </si>
  <si>
    <t>Provide examples of outcome data from similar programs, including employment income outcomes and prevention of returns to homelessness. (Approx. 200 words)</t>
  </si>
  <si>
    <t>Describe your organization's accreditations and licensures. (Approx. 150 words)</t>
  </si>
  <si>
    <t>Describe staff training requirements and ongoing development. (Approx. 200 words)</t>
  </si>
  <si>
    <t>Describe how people with lived experience are included in decision-making. (Approx. 150 words)</t>
  </si>
  <si>
    <t>Does your organization currently manage any federal funding? (Yes/No)</t>
  </si>
  <si>
    <t>Describe your agency's internal fiscal management systems. (Approx. 200 words)</t>
  </si>
  <si>
    <t>Audit history: independent audit in past 24 months, any findings/sanctions, and resolution steps if unresolved (combined across all 3 audit questions).</t>
  </si>
  <si>
    <t>7.2 Design of Housing &amp; Supportive Services</t>
  </si>
  <si>
    <t>Applies to all types except HMIS.</t>
  </si>
  <si>
    <t>Summarize the scope of the project: target population, housing/services overview, program design, anticipated persons/households served, coordination, use of CoC funds. (Approx. 300 words / 2,000 char limit)</t>
  </si>
  <si>
    <t>Describe why the scattered-site or project-based design was chosen and how it supports target population needs. (Approx. 200 words)</t>
  </si>
  <si>
    <t>Eligible Support Services table: provider and frequency for each applicable service.</t>
  </si>
  <si>
    <t>7.3 Mainstream Resources, Coordinated Entry &amp; Cost Reasonableness</t>
  </si>
  <si>
    <t>Cross-cutting items that apply to this project type, asked once in the application's Section 7.3.</t>
  </si>
  <si>
    <t>Explain how the project will be supplemented with resources from other public or private sources (mainstream health, social, employment programs).</t>
  </si>
  <si>
    <t>HUD Threshold. Limit 1,000 characters.</t>
  </si>
  <si>
    <t>Will your project participate in the CoC's Coordinated Entry (CES) System (or alternate process for victim service providers)? Describe how.</t>
  </si>
  <si>
    <t>Average Cost per Household Served — calculation completed (Total Annual Project Budget ÷ Number of Households Served Annually).</t>
  </si>
  <si>
    <t>Describe your plan for making substance use disorder treatment available on-site and/or easily accessible, including 24/7 access to detox/residential/inpatient care and unit participation-ratio fields.</t>
  </si>
  <si>
    <t>Prohibiting Illicit Drug Enablement: attestation and remedies narrative for housing/SSO projects.</t>
  </si>
  <si>
    <t>7.4 Implementation</t>
  </si>
  <si>
    <t>Describe pre-grant-start readiness activities and 60/120/180-day work plan and goals. (Approx. 300 words)</t>
  </si>
  <si>
    <t>Project milestone schedule (days from grant agreement execution), consistent with 12/24-month statutory deadlines.</t>
  </si>
  <si>
    <t>Specific metrics to track implementation/outcomes, including employment income gains and prevention of returns to homelessness. (Approx. 150 words)</t>
  </si>
  <si>
    <t>1–2 examples of program changes made as a result of outcome data in other programs. (Approx. 200 words)</t>
  </si>
  <si>
    <t>8.1 Permanent Supportive Housing (PSH)</t>
  </si>
  <si>
    <t>PSH-specific questions.</t>
  </si>
  <si>
    <t>Demonstrate how the housing proposed, including number and configuration of units, will fit participant needs.</t>
  </si>
  <si>
    <t>Demonstrate how supportive services and assistance will ensure participants obtain and retain permanent housing.</t>
  </si>
  <si>
    <t>Describe how the project will be designed to serve homeless individuals/families with a disability (24 CFR 578.37(a)(1)(i)).</t>
  </si>
  <si>
    <t>Describe why the average cost per household served is reasonable and necessary (2 CFR 200.404).</t>
  </si>
  <si>
    <t>7.6 Financials</t>
  </si>
  <si>
    <t>Every applicant completes this subsection (including HMIS for Match Funds).</t>
  </si>
  <si>
    <t>Summary budget table completed (Leasing, Rental Assistance, Supportive Services, Operating Costs, HMIS, Administrative Costs, Total Grant Request).</t>
  </si>
  <si>
    <t>Match Funds: sources of matching funds documented (25% of awarded grant amount minus leasing), with match commitment letter attached.</t>
  </si>
  <si>
    <t>Applies to every project type, including HMIS.</t>
  </si>
  <si>
    <t>GRAND TOTAL</t>
  </si>
  <si>
    <t>FY26 PWA CoC Scoring Tool — Rapid Re-Housing (RRH)</t>
  </si>
  <si>
    <t>Mirrors application Sections 7 (General Questions) and 8.2. Enter points awarded in column B.</t>
  </si>
  <si>
    <t>8.2 Rapid Re-Housing (RRH)</t>
  </si>
  <si>
    <t>RRH-specific questions.</t>
  </si>
  <si>
    <t>Describe how tenant-based rental assistance will help achieve self-sufficiency within 24 months.</t>
  </si>
  <si>
    <t>Describe how supportive services will ensure participants obtain self-sufficiency and exit homelessness.</t>
  </si>
  <si>
    <t>Describe outcome history or plan for ≥50% exits to permanent housing within 24 months and ≥50% with employment income.</t>
  </si>
  <si>
    <t>Demonstrate that average cost per household served is reasonable (2 CFR 200.404).</t>
  </si>
  <si>
    <t>FY26 PWA CoC Scoring Tool — Transitional Housing (TH)</t>
  </si>
  <si>
    <t>Mirrors application Sections 7 (General Questions) and 8.3. Enter points awarded in column B.</t>
  </si>
  <si>
    <t>HUD Threshold for Transitional Housing: 3 pts base + 5 pts TH-specific = 8 pts max.</t>
  </si>
  <si>
    <t>HUD Threshold. Limit 500 characters.</t>
  </si>
  <si>
    <t>8.3 Transitional Housing (TH)</t>
  </si>
  <si>
    <t>TH-specific questions.</t>
  </si>
  <si>
    <t>Explain how the project will provide/partner to provide eligible supportive services.</t>
  </si>
  <si>
    <t>Explain prior experience helping individuals/families exit homelessness within 24 months, or plan to do so.</t>
  </si>
  <si>
    <t>Explain plan to ensure ≥50% positive exits within 24 months and ≥50% with employment income.</t>
  </si>
  <si>
    <t>Describe how the project will assess the service needs of program participants.</t>
  </si>
  <si>
    <t>Demonstrate individualized services resulting in ≥20 hrs/week of engagement for all participants.</t>
  </si>
  <si>
    <t>Service agreement attached demonstrating required participation in supportive services.</t>
  </si>
  <si>
    <t>see note</t>
  </si>
  <si>
    <t>HUD Threshold (attachment-based; verify document is attached). Not separately scored as a narrative response — 5 pts in the NOFO weighting is reflected in threshold compliance, not the point total below.</t>
  </si>
  <si>
    <t>Combined service plans question: services/when/by whom + participant goals/strategies/target dates. Limit 1,500 characters.</t>
  </si>
  <si>
    <t>FY26 PWA CoC Scoring Tool — Supportive Services Only — Standalone</t>
  </si>
  <si>
    <t>Mirrors application Sections 7 (General Questions) and 8.4. Enter points awarded in column B.</t>
  </si>
  <si>
    <t>8.4 Supportive Services Only — Standalone</t>
  </si>
  <si>
    <t>SSO-Standalone-specific questions.</t>
  </si>
  <si>
    <t>Service agreement attached demonstrating required participation in supportive services (24 CFR 578.75(h)).</t>
  </si>
  <si>
    <t>HUD Threshold (attachment-based; verify document is attached). Not separately scored as a narrative response — 7 pts in the NOFO weighting is reflected in threshold compliance, not the point total below.</t>
  </si>
  <si>
    <t>Explain why the project is necessary to assist people exiting homelessness and addressing barriers; annual needs assessment plan.</t>
  </si>
  <si>
    <t>Explain the proposed strategy for providing supportive services, including to unsheltered and hard-to-engage participants.</t>
  </si>
  <si>
    <t>FY26 PWA CoC Scoring Tool — Supportive Services Only — Street Outreach</t>
  </si>
  <si>
    <t>Mirrors application Sections 7 (General Questions) and 8.5. Enter points awarded in column B.</t>
  </si>
  <si>
    <t>8.5 Supportive Services Only — Street Outreach</t>
  </si>
  <si>
    <t>SSO-Street Outreach-specific questions.</t>
  </si>
  <si>
    <t>Demonstrate a strategy for providing supportive services, including to unsheltered and hard-to-engage participants.</t>
  </si>
  <si>
    <t>Demonstrate history of partnering with first responders/law enforcement; cooperation, not interference, with local enforcement.</t>
  </si>
  <si>
    <t>Explain outreach experience (24 CFR 578.53(e)(13)) and effectiveness helping people exit unsheltered locations.</t>
  </si>
  <si>
    <t>Describe how street outreach will be conducted: frequency, location, staffing structure.</t>
  </si>
  <si>
    <t>FY26 PWA CoC Scoring Tool — Supportive Services Only — Coordinated Entry</t>
  </si>
  <si>
    <t>Mirrors application Sections 7 (General Questions) and 8.6. Enter points awarded in column B.</t>
  </si>
  <si>
    <t>8.6 Supportive Services Only — Coordinated Entry</t>
  </si>
  <si>
    <t>SSO-Coordinated Entry-specific questions. This project type does not use most of Section 7.3 (it operates the CES system itself); only Prohibiting Illicit Drug Enablement applies there.</t>
  </si>
  <si>
    <t>Explain how CES is easily available/reachable for all persons, including persons with disabilities.</t>
  </si>
  <si>
    <t>Explain advertising strategy targeting households with highest needs.</t>
  </si>
  <si>
    <t>Describe the use of a standardized assessment process.</t>
  </si>
  <si>
    <t>Describe how participants are directed to appropriate housing/services.</t>
  </si>
  <si>
    <t>Describe how the project will improve CES performance/effectiveness: gaps, strategies, outcomes, benchmarks.</t>
  </si>
  <si>
    <t>FY26 PWA CoC Scoring Tool — HMIS Expansion</t>
  </si>
  <si>
    <t>Mirrors application Sections 7 (General Questions) and 8.7. Enter points awarded in column B.</t>
  </si>
  <si>
    <t>8.7 HMIS Expansion</t>
  </si>
  <si>
    <t>HMIS-specific questions. HMIS does not use Section 7.2 or 7.3.</t>
  </si>
  <si>
    <t>Describe the agency's experience administering an HMIS project and prior successes. Limit 1,000 characters.</t>
  </si>
  <si>
    <t>Describe how HMIS funds requested will be allocated and the rationale. Limit 1,000 characters.</t>
  </si>
  <si>
    <t>Describe alignment with CoC HMIS implementation priorities and goals. Limit 1,000 characters.</t>
  </si>
  <si>
    <t>Describe processes/workflows ensuring Universal Data Elements collection. Limit 1,000 characters.</t>
  </si>
  <si>
    <t>Describe data quality and consistency monitoring over time. Limit 1,000 characters.</t>
  </si>
  <si>
    <t>Describe the ability of the HMIS to un-duplicate client records. Limit 500 characters.</t>
  </si>
  <si>
    <t>Describe core HUD-required reports produced (e.g., APR, quarterly). Limit 1,000 characters.</t>
  </si>
  <si>
    <t>Describe other federal partner reporting (e.g., CAPER, ESG). Limit 1,000 characters.</t>
  </si>
  <si>
    <t>HMIS Expansion Budget Narrative. Limit 1,000 characters.</t>
  </si>
  <si>
    <t>Total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</si>
</sst>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6"/>
      <color rgb="FF1F4E79"/>
      <name val="Arial"/>
      <charset val="1"/>
    </font>
    <font>
      <sz val="11"/>
      <color rgb="FF1D2733"/>
      <name val="Arial"/>
      <charset val="1"/>
    </font>
    <font>
      <b/>
      <sz val="13"/>
      <color rgb="FF2E75B6"/>
      <name val="Arial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b/>
      <sz val="11"/>
      <color rgb="FF1F4E79"/>
      <name val="Arial"/>
      <charset val="1"/>
    </font>
    <font>
      <sz val="10"/>
      <color rgb="FF5B6B7A"/>
      <name val="Arial"/>
      <charset val="1"/>
    </font>
    <font>
      <b/>
      <sz val="14"/>
      <color rgb="FFFFFFFF"/>
      <name val="Arial"/>
      <charset val="1"/>
    </font>
    <font>
      <i/>
      <sz val="9"/>
      <color rgb="FF5B6B7A"/>
      <name val="Arial"/>
      <charset val="1"/>
    </font>
    <font>
      <b/>
      <sz val="10"/>
      <name val="Arial"/>
      <charset val="1"/>
    </font>
    <font>
      <b/>
      <sz val="10"/>
      <color rgb="FFFFFFFF"/>
      <name val="Arial"/>
      <charset val="1"/>
    </font>
    <font>
      <b/>
      <sz val="10"/>
      <color rgb="FF1F4E79"/>
      <name val="Arial"/>
      <charset val="1"/>
    </font>
    <font>
      <sz val="10"/>
      <name val="Arial"/>
      <charset val="1"/>
    </font>
    <font>
      <b/>
      <sz val="10"/>
      <color rgb="FFC0392B"/>
      <name val="Arial"/>
      <charset val="1"/>
    </font>
    <font>
      <b/>
      <sz val="13"/>
      <color rgb="FFFFFFFF"/>
      <name val="Arial"/>
      <charset val="1"/>
    </font>
    <font>
      <sz val="10"/>
      <name val="Arial"/>
      <family val="2"/>
    </font>
    <font>
      <i/>
      <sz val="9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6F9FB"/>
        <bgColor rgb="FFFFFFFF"/>
      </patternFill>
    </fill>
    <fill>
      <patternFill patternType="solid">
        <fgColor rgb="FFFFFFFF"/>
        <bgColor rgb="FFF6F9FB"/>
      </patternFill>
    </fill>
    <fill>
      <patternFill patternType="solid">
        <fgColor rgb="FFD5E8F0"/>
        <bgColor rgb="FFD7E0E7"/>
      </patternFill>
    </fill>
    <fill>
      <patternFill patternType="solid">
        <fgColor rgb="FFFFF6D9"/>
        <bgColor rgb="FFF6F9FB"/>
      </patternFill>
    </fill>
  </fills>
  <borders count="2">
    <border>
      <left/>
      <right/>
      <top/>
      <bottom/>
      <diagonal/>
    </border>
    <border>
      <left style="thin">
        <color rgb="FFD7E0E7"/>
      </left>
      <right style="thin">
        <color rgb="FFD7E0E7"/>
      </right>
      <top style="thin">
        <color rgb="FFD7E0E7"/>
      </top>
      <bottom style="thin">
        <color rgb="FFD7E0E7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9" fillId="0" borderId="0" xfId="0" applyFont="1" applyAlignment="1">
      <alignment wrapText="1"/>
    </xf>
    <xf numFmtId="0" fontId="0" fillId="6" borderId="1" xfId="0" applyFill="1" applyBorder="1"/>
    <xf numFmtId="0" fontId="9" fillId="5" borderId="0" xfId="0" applyFont="1" applyFill="1"/>
    <xf numFmtId="0" fontId="8" fillId="2" borderId="0" xfId="0" applyFont="1" applyFill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0" fontId="7" fillId="0" borderId="0" xfId="0" applyFont="1" applyAlignment="1">
      <alignment vertical="top" wrapText="1"/>
    </xf>
    <xf numFmtId="0" fontId="10" fillId="0" borderId="1" xfId="0" applyFont="1" applyBorder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1" xfId="0" applyFill="1" applyBorder="1"/>
    <xf numFmtId="0" fontId="12" fillId="5" borderId="1" xfId="0" applyFont="1" applyFill="1" applyBorder="1" applyAlignment="1">
      <alignment horizontal="right"/>
    </xf>
    <xf numFmtId="0" fontId="13" fillId="0" borderId="1" xfId="0" applyFont="1" applyBorder="1" applyAlignment="1">
      <alignment vertical="top" wrapText="1"/>
    </xf>
    <xf numFmtId="0" fontId="0" fillId="6" borderId="1" xfId="0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0" xfId="0" applyFill="1"/>
    <xf numFmtId="0" fontId="17" fillId="0" borderId="1" xfId="0" applyFont="1" applyBorder="1" applyAlignment="1">
      <alignment horizontal="center"/>
    </xf>
    <xf numFmtId="10" fontId="1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6D9"/>
      <rgbColor rgb="FFD5E8F0"/>
      <rgbColor rgb="FF660066"/>
      <rgbColor rgb="FFFF8080"/>
      <rgbColor rgb="FF0066CC"/>
      <rgbColor rgb="FFD7E0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6F9FB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B6B7A"/>
      <rgbColor rgb="FF969696"/>
      <rgbColor rgb="FF003366"/>
      <rgbColor rgb="FF339966"/>
      <rgbColor rgb="FF003300"/>
      <rgbColor rgb="FF333300"/>
      <rgbColor rgb="FFC0392B"/>
      <rgbColor rgb="FF993366"/>
      <rgbColor rgb="FF1F4E79"/>
      <rgbColor rgb="FF1D27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showGridLines="0" topLeftCell="A8" zoomScaleNormal="100" workbookViewId="0"/>
  </sheetViews>
  <sheetFormatPr defaultColWidth="8.7109375" defaultRowHeight="15" x14ac:dyDescent="0.25"/>
  <cols>
    <col min="1" max="1" width="60" customWidth="1"/>
    <col min="2" max="2" width="22" customWidth="1"/>
    <col min="3" max="3" width="14" customWidth="1"/>
  </cols>
  <sheetData>
    <row r="1" spans="1:3" ht="40.5" x14ac:dyDescent="0.25">
      <c r="A1" s="5" t="s">
        <v>0</v>
      </c>
    </row>
    <row r="2" spans="1:3" ht="42.75" x14ac:dyDescent="0.25">
      <c r="A2" s="6" t="s">
        <v>1</v>
      </c>
    </row>
    <row r="4" spans="1:3" ht="16.5" x14ac:dyDescent="0.25">
      <c r="A4" s="7" t="s">
        <v>2</v>
      </c>
    </row>
    <row r="5" spans="1:3" ht="57" x14ac:dyDescent="0.25">
      <c r="A5" s="6" t="s">
        <v>3</v>
      </c>
    </row>
    <row r="6" spans="1:3" x14ac:dyDescent="0.25">
      <c r="A6" s="6" t="s">
        <v>4</v>
      </c>
    </row>
    <row r="7" spans="1:3" ht="28.5" x14ac:dyDescent="0.25">
      <c r="A7" s="6" t="s">
        <v>5</v>
      </c>
    </row>
    <row r="8" spans="1:3" ht="57" x14ac:dyDescent="0.25">
      <c r="A8" s="6" t="s">
        <v>6</v>
      </c>
    </row>
    <row r="9" spans="1:3" ht="28.5" x14ac:dyDescent="0.25">
      <c r="A9" s="6" t="s">
        <v>7</v>
      </c>
    </row>
    <row r="10" spans="1:3" ht="85.5" x14ac:dyDescent="0.25">
      <c r="A10" s="6" t="s">
        <v>8</v>
      </c>
    </row>
    <row r="11" spans="1:3" ht="71.25" x14ac:dyDescent="0.25">
      <c r="A11" s="6" t="s">
        <v>9</v>
      </c>
    </row>
    <row r="13" spans="1:3" ht="16.5" x14ac:dyDescent="0.25">
      <c r="A13" s="7" t="s">
        <v>10</v>
      </c>
    </row>
    <row r="14" spans="1:3" x14ac:dyDescent="0.25">
      <c r="A14" s="8" t="s">
        <v>11</v>
      </c>
      <c r="B14" s="8" t="s">
        <v>12</v>
      </c>
      <c r="C14" s="8" t="s">
        <v>13</v>
      </c>
    </row>
    <row r="15" spans="1:3" x14ac:dyDescent="0.25">
      <c r="A15" s="9" t="s">
        <v>14</v>
      </c>
      <c r="B15" s="9" t="s">
        <v>15</v>
      </c>
      <c r="C15" s="10">
        <v>104</v>
      </c>
    </row>
    <row r="16" spans="1:3" x14ac:dyDescent="0.25">
      <c r="A16" s="11" t="s">
        <v>16</v>
      </c>
      <c r="B16" s="11" t="s">
        <v>17</v>
      </c>
      <c r="C16" s="12">
        <v>102</v>
      </c>
    </row>
    <row r="17" spans="1:3" x14ac:dyDescent="0.25">
      <c r="A17" s="9" t="s">
        <v>18</v>
      </c>
      <c r="B17" s="9" t="s">
        <v>19</v>
      </c>
      <c r="C17" s="10">
        <v>124</v>
      </c>
    </row>
    <row r="18" spans="1:3" x14ac:dyDescent="0.25">
      <c r="A18" s="11" t="s">
        <v>20</v>
      </c>
      <c r="B18" s="11" t="s">
        <v>21</v>
      </c>
      <c r="C18" s="12">
        <v>98</v>
      </c>
    </row>
    <row r="19" spans="1:3" x14ac:dyDescent="0.25">
      <c r="A19" s="9" t="s">
        <v>22</v>
      </c>
      <c r="B19" s="9" t="s">
        <v>23</v>
      </c>
      <c r="C19" s="10">
        <v>98</v>
      </c>
    </row>
    <row r="20" spans="1:3" x14ac:dyDescent="0.25">
      <c r="A20" s="11" t="s">
        <v>24</v>
      </c>
      <c r="B20" s="11" t="s">
        <v>25</v>
      </c>
      <c r="C20" s="12">
        <v>92</v>
      </c>
    </row>
    <row r="21" spans="1:3" x14ac:dyDescent="0.25">
      <c r="A21" s="9" t="s">
        <v>26</v>
      </c>
      <c r="B21" s="9" t="s">
        <v>27</v>
      </c>
      <c r="C21" s="10">
        <v>118</v>
      </c>
    </row>
    <row r="24" spans="1:3" ht="25.5" x14ac:dyDescent="0.25">
      <c r="A24" s="13" t="s">
        <v>28</v>
      </c>
    </row>
  </sheetData>
  <pageMargins left="0.75" right="0.75" top="1" bottom="1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4"/>
  <sheetViews>
    <sheetView showGridLines="0" zoomScaleNormal="100" workbookViewId="0">
      <pane ySplit="8" topLeftCell="A44" activePane="bottomLeft" state="frozen"/>
      <selection pane="bottomLeft" activeCell="B54" sqref="B54"/>
    </sheetView>
  </sheetViews>
  <sheetFormatPr defaultColWidth="8.7109375" defaultRowHeight="15" x14ac:dyDescent="0.25"/>
  <cols>
    <col min="1" max="1" width="55" customWidth="1"/>
    <col min="2" max="3" width="9" customWidth="1"/>
    <col min="4" max="4" width="30" customWidth="1"/>
  </cols>
  <sheetData>
    <row r="1" spans="1:4" ht="24" customHeight="1" x14ac:dyDescent="0.25">
      <c r="A1" s="4" t="s">
        <v>29</v>
      </c>
      <c r="B1" s="4"/>
      <c r="C1" s="4"/>
      <c r="D1" s="4"/>
    </row>
    <row r="2" spans="1:4" x14ac:dyDescent="0.25">
      <c r="A2" s="3" t="s">
        <v>30</v>
      </c>
      <c r="B2" s="3"/>
      <c r="C2" s="3"/>
      <c r="D2" s="3"/>
    </row>
    <row r="4" spans="1:4" x14ac:dyDescent="0.25">
      <c r="A4" s="14" t="s">
        <v>31</v>
      </c>
      <c r="B4" s="2"/>
      <c r="C4" s="2"/>
    </row>
    <row r="5" spans="1:4" x14ac:dyDescent="0.25">
      <c r="A5" s="14" t="s">
        <v>32</v>
      </c>
      <c r="B5" s="2"/>
      <c r="C5" s="2"/>
    </row>
    <row r="6" spans="1:4" x14ac:dyDescent="0.25">
      <c r="A6" s="14" t="s">
        <v>33</v>
      </c>
      <c r="B6" s="2"/>
      <c r="C6" s="2"/>
    </row>
    <row r="8" spans="1:4" ht="18" customHeight="1" x14ac:dyDescent="0.25">
      <c r="A8" s="15" t="s">
        <v>34</v>
      </c>
      <c r="B8" s="16" t="s">
        <v>35</v>
      </c>
      <c r="C8" s="16" t="s">
        <v>36</v>
      </c>
      <c r="D8" s="16" t="s">
        <v>37</v>
      </c>
    </row>
    <row r="9" spans="1:4" x14ac:dyDescent="0.25">
      <c r="A9" s="17" t="s">
        <v>38</v>
      </c>
      <c r="B9" s="18"/>
      <c r="C9" s="18"/>
      <c r="D9" s="19" t="str">
        <f>SUM(B11,B12,B13,B14,B15,B16,B17,B18)&amp;" / 18"</f>
        <v>0 / 18</v>
      </c>
    </row>
    <row r="10" spans="1:4" ht="16.5" customHeight="1" x14ac:dyDescent="0.25">
      <c r="A10" s="1" t="s">
        <v>39</v>
      </c>
      <c r="B10" s="1"/>
      <c r="C10" s="1"/>
      <c r="D10" s="1"/>
    </row>
    <row r="11" spans="1:4" ht="36" customHeight="1" x14ac:dyDescent="0.25">
      <c r="A11" s="20" t="s">
        <v>40</v>
      </c>
      <c r="B11" s="21"/>
      <c r="C11" s="22">
        <v>3</v>
      </c>
      <c r="D11" s="23"/>
    </row>
    <row r="12" spans="1:4" ht="36" customHeight="1" x14ac:dyDescent="0.25">
      <c r="A12" s="20" t="s">
        <v>41</v>
      </c>
      <c r="B12" s="21"/>
      <c r="C12" s="22">
        <v>3</v>
      </c>
      <c r="D12" s="23"/>
    </row>
    <row r="13" spans="1:4" ht="36" customHeight="1" x14ac:dyDescent="0.25">
      <c r="A13" s="20" t="s">
        <v>42</v>
      </c>
      <c r="B13" s="21"/>
      <c r="C13" s="22">
        <v>2</v>
      </c>
      <c r="D13" s="23"/>
    </row>
    <row r="14" spans="1:4" ht="36" customHeight="1" x14ac:dyDescent="0.25">
      <c r="A14" s="20" t="s">
        <v>43</v>
      </c>
      <c r="B14" s="21"/>
      <c r="C14" s="22">
        <v>2</v>
      </c>
      <c r="D14" s="23"/>
    </row>
    <row r="15" spans="1:4" ht="36" customHeight="1" x14ac:dyDescent="0.25">
      <c r="A15" s="20" t="s">
        <v>44</v>
      </c>
      <c r="B15" s="21"/>
      <c r="C15" s="22">
        <v>2</v>
      </c>
      <c r="D15" s="23"/>
    </row>
    <row r="16" spans="1:4" ht="30" customHeight="1" x14ac:dyDescent="0.25">
      <c r="A16" s="20" t="s">
        <v>45</v>
      </c>
      <c r="B16" s="21"/>
      <c r="C16" s="22">
        <v>1</v>
      </c>
      <c r="D16" s="23"/>
    </row>
    <row r="17" spans="1:4" ht="30" customHeight="1" x14ac:dyDescent="0.25">
      <c r="A17" s="20" t="s">
        <v>46</v>
      </c>
      <c r="B17" s="21"/>
      <c r="C17" s="22">
        <v>2</v>
      </c>
      <c r="D17" s="23"/>
    </row>
    <row r="18" spans="1:4" ht="36" customHeight="1" x14ac:dyDescent="0.25">
      <c r="A18" s="20" t="s">
        <v>47</v>
      </c>
      <c r="B18" s="21"/>
      <c r="C18" s="22">
        <v>3</v>
      </c>
      <c r="D18" s="23"/>
    </row>
    <row r="20" spans="1:4" x14ac:dyDescent="0.25">
      <c r="A20" s="17" t="s">
        <v>48</v>
      </c>
      <c r="B20" s="18"/>
      <c r="C20" s="18"/>
      <c r="D20" s="19" t="str">
        <f>SUM(B22,B23,B24)&amp;" / 6"</f>
        <v>0 / 6</v>
      </c>
    </row>
    <row r="21" spans="1:4" ht="16.5" customHeight="1" x14ac:dyDescent="0.25">
      <c r="A21" s="1" t="s">
        <v>49</v>
      </c>
      <c r="B21" s="1"/>
      <c r="C21" s="1"/>
      <c r="D21" s="1"/>
    </row>
    <row r="22" spans="1:4" ht="49.5" customHeight="1" x14ac:dyDescent="0.25">
      <c r="A22" s="20" t="s">
        <v>50</v>
      </c>
      <c r="B22" s="21"/>
      <c r="C22" s="22">
        <v>2</v>
      </c>
      <c r="D22" s="23"/>
    </row>
    <row r="23" spans="1:4" ht="36" customHeight="1" x14ac:dyDescent="0.25">
      <c r="A23" s="20" t="s">
        <v>51</v>
      </c>
      <c r="B23" s="21"/>
      <c r="C23" s="22">
        <v>2</v>
      </c>
      <c r="D23" s="23"/>
    </row>
    <row r="24" spans="1:4" ht="36" customHeight="1" x14ac:dyDescent="0.25">
      <c r="A24" s="20" t="s">
        <v>52</v>
      </c>
      <c r="B24" s="21"/>
      <c r="C24" s="22">
        <v>2</v>
      </c>
      <c r="D24" s="23"/>
    </row>
    <row r="26" spans="1:4" x14ac:dyDescent="0.25">
      <c r="A26" s="17" t="s">
        <v>53</v>
      </c>
      <c r="B26" s="18"/>
      <c r="C26" s="18"/>
      <c r="D26" s="19" t="str">
        <f>SUM(B28,B29,B30,B31,B32)&amp;" / 30"</f>
        <v>0 / 30</v>
      </c>
    </row>
    <row r="27" spans="1:4" ht="16.5" customHeight="1" x14ac:dyDescent="0.25">
      <c r="A27" s="1" t="s">
        <v>54</v>
      </c>
      <c r="B27" s="1"/>
      <c r="C27" s="1"/>
      <c r="D27" s="1"/>
    </row>
    <row r="28" spans="1:4" ht="36" customHeight="1" x14ac:dyDescent="0.25">
      <c r="A28" s="24" t="s">
        <v>55</v>
      </c>
      <c r="B28" s="21"/>
      <c r="C28" s="22">
        <v>15</v>
      </c>
      <c r="D28" s="23" t="s">
        <v>56</v>
      </c>
    </row>
    <row r="29" spans="1:4" ht="36" customHeight="1" x14ac:dyDescent="0.25">
      <c r="A29" s="24" t="s">
        <v>57</v>
      </c>
      <c r="B29" s="21"/>
      <c r="C29" s="22">
        <v>6</v>
      </c>
      <c r="D29" s="23" t="s">
        <v>56</v>
      </c>
    </row>
    <row r="30" spans="1:4" ht="36" customHeight="1" x14ac:dyDescent="0.25">
      <c r="A30" s="20" t="s">
        <v>58</v>
      </c>
      <c r="B30" s="21"/>
      <c r="C30" s="22">
        <v>1</v>
      </c>
      <c r="D30" s="23"/>
    </row>
    <row r="31" spans="1:4" ht="49.5" customHeight="1" x14ac:dyDescent="0.25">
      <c r="A31" s="20" t="s">
        <v>59</v>
      </c>
      <c r="B31" s="21"/>
      <c r="C31" s="22">
        <v>6</v>
      </c>
      <c r="D31" s="23"/>
    </row>
    <row r="32" spans="1:4" ht="36" customHeight="1" x14ac:dyDescent="0.25">
      <c r="A32" s="24" t="s">
        <v>60</v>
      </c>
      <c r="B32" s="21"/>
      <c r="C32" s="22">
        <v>2</v>
      </c>
      <c r="D32" s="23" t="s">
        <v>56</v>
      </c>
    </row>
    <row r="34" spans="1:4" x14ac:dyDescent="0.25">
      <c r="A34" s="17" t="s">
        <v>61</v>
      </c>
      <c r="B34" s="18"/>
      <c r="C34" s="18"/>
      <c r="D34" s="19" t="str">
        <f>SUM(B36,B37,B38,B39)&amp;" / 9"</f>
        <v>0 / 9</v>
      </c>
    </row>
    <row r="35" spans="1:4" ht="16.5" customHeight="1" x14ac:dyDescent="0.25">
      <c r="A35" s="1" t="s">
        <v>39</v>
      </c>
      <c r="B35" s="1"/>
      <c r="C35" s="1"/>
      <c r="D35" s="1"/>
    </row>
    <row r="36" spans="1:4" ht="36" customHeight="1" x14ac:dyDescent="0.25">
      <c r="A36" s="20" t="s">
        <v>62</v>
      </c>
      <c r="B36" s="21"/>
      <c r="C36" s="22">
        <v>3</v>
      </c>
      <c r="D36" s="23"/>
    </row>
    <row r="37" spans="1:4" ht="36" customHeight="1" x14ac:dyDescent="0.25">
      <c r="A37" s="20" t="s">
        <v>63</v>
      </c>
      <c r="B37" s="21"/>
      <c r="C37" s="22">
        <v>2</v>
      </c>
      <c r="D37" s="23"/>
    </row>
    <row r="38" spans="1:4" ht="36" customHeight="1" x14ac:dyDescent="0.25">
      <c r="A38" s="20" t="s">
        <v>64</v>
      </c>
      <c r="B38" s="21"/>
      <c r="C38" s="22">
        <v>2</v>
      </c>
      <c r="D38" s="23"/>
    </row>
    <row r="39" spans="1:4" ht="36" customHeight="1" x14ac:dyDescent="0.25">
      <c r="A39" s="20" t="s">
        <v>65</v>
      </c>
      <c r="B39" s="21"/>
      <c r="C39" s="22">
        <v>2</v>
      </c>
      <c r="D39" s="23"/>
    </row>
    <row r="41" spans="1:4" x14ac:dyDescent="0.25">
      <c r="A41" s="17" t="s">
        <v>66</v>
      </c>
      <c r="B41" s="18"/>
      <c r="C41" s="18"/>
      <c r="D41" s="19" t="str">
        <f>SUM(B43,B44,B45,B46)&amp;" / 29"</f>
        <v>0 / 29</v>
      </c>
    </row>
    <row r="42" spans="1:4" ht="16.5" customHeight="1" x14ac:dyDescent="0.25">
      <c r="A42" s="1" t="s">
        <v>67</v>
      </c>
      <c r="B42" s="1"/>
      <c r="C42" s="1"/>
      <c r="D42" s="1"/>
    </row>
    <row r="43" spans="1:4" ht="36" customHeight="1" x14ac:dyDescent="0.25">
      <c r="A43" s="24" t="s">
        <v>68</v>
      </c>
      <c r="B43" s="21"/>
      <c r="C43" s="22">
        <v>7</v>
      </c>
      <c r="D43" s="23" t="s">
        <v>56</v>
      </c>
    </row>
    <row r="44" spans="1:4" ht="36" customHeight="1" x14ac:dyDescent="0.25">
      <c r="A44" s="24" t="s">
        <v>69</v>
      </c>
      <c r="B44" s="21"/>
      <c r="C44" s="22">
        <v>10</v>
      </c>
      <c r="D44" s="23" t="s">
        <v>56</v>
      </c>
    </row>
    <row r="45" spans="1:4" ht="36" customHeight="1" x14ac:dyDescent="0.25">
      <c r="A45" s="20" t="s">
        <v>70</v>
      </c>
      <c r="B45" s="21"/>
      <c r="C45" s="22">
        <v>7</v>
      </c>
      <c r="D45" s="23"/>
    </row>
    <row r="46" spans="1:4" ht="36" customHeight="1" x14ac:dyDescent="0.25">
      <c r="A46" s="24" t="s">
        <v>71</v>
      </c>
      <c r="B46" s="21"/>
      <c r="C46" s="22">
        <v>5</v>
      </c>
      <c r="D46" s="23" t="s">
        <v>56</v>
      </c>
    </row>
    <row r="48" spans="1:4" x14ac:dyDescent="0.25">
      <c r="A48" s="17" t="s">
        <v>72</v>
      </c>
      <c r="B48" s="18"/>
      <c r="C48" s="18"/>
      <c r="D48" s="19" t="str">
        <f>SUM(B50,B51)&amp;" / 12"</f>
        <v>0 / 12</v>
      </c>
    </row>
    <row r="49" spans="1:4" ht="16.5" customHeight="1" x14ac:dyDescent="0.25">
      <c r="A49" s="1" t="s">
        <v>73</v>
      </c>
      <c r="B49" s="1"/>
      <c r="C49" s="1"/>
      <c r="D49" s="1"/>
    </row>
    <row r="50" spans="1:4" ht="36" customHeight="1" x14ac:dyDescent="0.25">
      <c r="A50" s="20" t="s">
        <v>74</v>
      </c>
      <c r="B50" s="21"/>
      <c r="C50" s="22">
        <v>7</v>
      </c>
      <c r="D50" s="23"/>
    </row>
    <row r="51" spans="1:4" ht="36" customHeight="1" x14ac:dyDescent="0.25">
      <c r="A51" s="24" t="s">
        <v>75</v>
      </c>
      <c r="B51" s="21"/>
      <c r="C51" s="22">
        <v>5</v>
      </c>
      <c r="D51" s="23" t="s">
        <v>76</v>
      </c>
    </row>
    <row r="53" spans="1:4" ht="25.5" customHeight="1" x14ac:dyDescent="0.25">
      <c r="A53" s="25" t="s">
        <v>77</v>
      </c>
      <c r="B53" s="26">
        <f>B11+B12+B13+B14+B15+B16+B17+B18+B22+B23+B24+B28+B29+B30+B31+B32+B36+B37+B38+B39+B43+B44+B45+B46+B50+B51</f>
        <v>0</v>
      </c>
      <c r="C53" s="26">
        <v>104</v>
      </c>
      <c r="D53" s="27"/>
    </row>
    <row r="54" spans="1:4" ht="16.5" x14ac:dyDescent="0.25">
      <c r="A54" s="25" t="s">
        <v>139</v>
      </c>
      <c r="B54" s="29">
        <f>B53/C53</f>
        <v>0</v>
      </c>
    </row>
  </sheetData>
  <mergeCells count="11">
    <mergeCell ref="A49:D49"/>
    <mergeCell ref="A10:D10"/>
    <mergeCell ref="A21:D21"/>
    <mergeCell ref="A27:D27"/>
    <mergeCell ref="A35:D35"/>
    <mergeCell ref="A42:D42"/>
    <mergeCell ref="A1:D1"/>
    <mergeCell ref="A2:D2"/>
    <mergeCell ref="B4:C4"/>
    <mergeCell ref="B5:C5"/>
    <mergeCell ref="B6:C6"/>
  </mergeCells>
  <dataValidations count="8">
    <dataValidation type="decimal" showErrorMessage="1" errorTitle="Score out of range" error="Enter a number between 0 and 3 (this item's maximum)." sqref="B36 B18 B11:B12" xr:uid="{00000000-0002-0000-0100-000000000000}">
      <formula1>0</formula1>
      <formula2>$C11</formula2>
    </dataValidation>
    <dataValidation type="decimal" showErrorMessage="1" errorTitle="Score out of range" error="Enter a number between 0 and 2 (this item's maximum)." sqref="B37:B39 B32 B22:B24 B17 B13:B15" xr:uid="{00000000-0002-0000-0100-000002000000}">
      <formula1>0</formula1>
      <formula2>$C13</formula2>
    </dataValidation>
    <dataValidation type="decimal" showErrorMessage="1" errorTitle="Score out of range" error="Enter a number between 0 and 1 (this item's maximum)." sqref="B16 B30" xr:uid="{00000000-0002-0000-0100-000005000000}">
      <formula1>0</formula1>
      <formula2>$C16</formula2>
    </dataValidation>
    <dataValidation type="decimal" showErrorMessage="1" errorTitle="Score out of range" error="Enter a number between 0 and 15 (this item's maximum)." sqref="B28" xr:uid="{00000000-0002-0000-0100-00000B000000}">
      <formula1>0</formula1>
      <formula2>$C28</formula2>
    </dataValidation>
    <dataValidation type="decimal" showErrorMessage="1" errorTitle="Score out of range" error="Enter a number between 0 and 6 (this item's maximum)." sqref="B29 B31" xr:uid="{00000000-0002-0000-0100-00000C000000}">
      <formula1>0</formula1>
      <formula2>$C29</formula2>
    </dataValidation>
    <dataValidation type="decimal" showErrorMessage="1" errorTitle="Score out of range" error="Enter a number between 0 and 7 (this item's maximum)." sqref="B43 B50 B45" xr:uid="{00000000-0002-0000-0100-000014000000}">
      <formula1>0</formula1>
      <formula2>$C43</formula2>
    </dataValidation>
    <dataValidation type="decimal" showErrorMessage="1" errorTitle="Score out of range" error="Enter a number between 0 and 10 (this item's maximum)." sqref="B44" xr:uid="{00000000-0002-0000-0100-000015000000}">
      <formula1>0</formula1>
      <formula2>$C44</formula2>
    </dataValidation>
    <dataValidation type="decimal" showErrorMessage="1" errorTitle="Score out of range" error="Enter a number between 0 and 5 (this item's maximum)." sqref="B46 B51" xr:uid="{00000000-0002-0000-0100-000017000000}">
      <formula1>0</formula1>
      <formula2>$C46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3"/>
  <sheetViews>
    <sheetView showGridLines="0" zoomScaleNormal="100" workbookViewId="0">
      <pane ySplit="8" topLeftCell="A47" activePane="bottomLeft" state="frozen"/>
      <selection pane="bottomLeft" activeCell="B53" sqref="B53"/>
    </sheetView>
  </sheetViews>
  <sheetFormatPr defaultColWidth="8.7109375" defaultRowHeight="15" x14ac:dyDescent="0.25"/>
  <cols>
    <col min="1" max="1" width="55" customWidth="1"/>
    <col min="2" max="3" width="9" customWidth="1"/>
    <col min="4" max="4" width="30" customWidth="1"/>
  </cols>
  <sheetData>
    <row r="1" spans="1:4" ht="24" customHeight="1" x14ac:dyDescent="0.25">
      <c r="A1" s="4" t="s">
        <v>78</v>
      </c>
      <c r="B1" s="4"/>
      <c r="C1" s="4"/>
      <c r="D1" s="4"/>
    </row>
    <row r="2" spans="1:4" x14ac:dyDescent="0.25">
      <c r="A2" s="3" t="s">
        <v>79</v>
      </c>
      <c r="B2" s="3"/>
      <c r="C2" s="3"/>
      <c r="D2" s="3"/>
    </row>
    <row r="4" spans="1:4" x14ac:dyDescent="0.25">
      <c r="A4" s="14" t="s">
        <v>31</v>
      </c>
      <c r="B4" s="2"/>
      <c r="C4" s="2"/>
    </row>
    <row r="5" spans="1:4" x14ac:dyDescent="0.25">
      <c r="A5" s="14" t="s">
        <v>32</v>
      </c>
      <c r="B5" s="2"/>
      <c r="C5" s="2"/>
    </row>
    <row r="6" spans="1:4" x14ac:dyDescent="0.25">
      <c r="A6" s="14" t="s">
        <v>33</v>
      </c>
      <c r="B6" s="2"/>
      <c r="C6" s="2"/>
    </row>
    <row r="8" spans="1:4" ht="18" customHeight="1" x14ac:dyDescent="0.25">
      <c r="A8" s="15" t="s">
        <v>34</v>
      </c>
      <c r="B8" s="16" t="s">
        <v>35</v>
      </c>
      <c r="C8" s="16" t="s">
        <v>36</v>
      </c>
      <c r="D8" s="16" t="s">
        <v>37</v>
      </c>
    </row>
    <row r="9" spans="1:4" x14ac:dyDescent="0.25">
      <c r="A9" s="17" t="s">
        <v>38</v>
      </c>
      <c r="B9" s="18"/>
      <c r="C9" s="18"/>
      <c r="D9" s="19" t="str">
        <f>SUM(B11,B12,B13,B14,B15,B16,B17,B18)&amp;" / 18"</f>
        <v>0 / 18</v>
      </c>
    </row>
    <row r="10" spans="1:4" ht="16.5" customHeight="1" x14ac:dyDescent="0.25">
      <c r="A10" s="1" t="s">
        <v>39</v>
      </c>
      <c r="B10" s="1"/>
      <c r="C10" s="1"/>
      <c r="D10" s="1"/>
    </row>
    <row r="11" spans="1:4" ht="36" customHeight="1" x14ac:dyDescent="0.25">
      <c r="A11" s="20" t="s">
        <v>40</v>
      </c>
      <c r="B11" s="21"/>
      <c r="C11" s="22">
        <v>3</v>
      </c>
      <c r="D11" s="23"/>
    </row>
    <row r="12" spans="1:4" ht="36" customHeight="1" x14ac:dyDescent="0.25">
      <c r="A12" s="20" t="s">
        <v>41</v>
      </c>
      <c r="B12" s="21"/>
      <c r="C12" s="22">
        <v>3</v>
      </c>
      <c r="D12" s="23"/>
    </row>
    <row r="13" spans="1:4" ht="36" customHeight="1" x14ac:dyDescent="0.25">
      <c r="A13" s="20" t="s">
        <v>42</v>
      </c>
      <c r="B13" s="21"/>
      <c r="C13" s="22">
        <v>2</v>
      </c>
      <c r="D13" s="23"/>
    </row>
    <row r="14" spans="1:4" ht="36" customHeight="1" x14ac:dyDescent="0.25">
      <c r="A14" s="20" t="s">
        <v>43</v>
      </c>
      <c r="B14" s="21"/>
      <c r="C14" s="22">
        <v>2</v>
      </c>
      <c r="D14" s="23"/>
    </row>
    <row r="15" spans="1:4" ht="36" customHeight="1" x14ac:dyDescent="0.25">
      <c r="A15" s="20" t="s">
        <v>44</v>
      </c>
      <c r="B15" s="21"/>
      <c r="C15" s="22">
        <v>2</v>
      </c>
      <c r="D15" s="23"/>
    </row>
    <row r="16" spans="1:4" ht="30" customHeight="1" x14ac:dyDescent="0.25">
      <c r="A16" s="20" t="s">
        <v>45</v>
      </c>
      <c r="B16" s="21"/>
      <c r="C16" s="22">
        <v>1</v>
      </c>
      <c r="D16" s="23"/>
    </row>
    <row r="17" spans="1:4" ht="30" customHeight="1" x14ac:dyDescent="0.25">
      <c r="A17" s="20" t="s">
        <v>46</v>
      </c>
      <c r="B17" s="21"/>
      <c r="C17" s="22">
        <v>2</v>
      </c>
      <c r="D17" s="23"/>
    </row>
    <row r="18" spans="1:4" ht="36" customHeight="1" x14ac:dyDescent="0.25">
      <c r="A18" s="20" t="s">
        <v>47</v>
      </c>
      <c r="B18" s="21"/>
      <c r="C18" s="22">
        <v>3</v>
      </c>
      <c r="D18" s="23"/>
    </row>
    <row r="20" spans="1:4" x14ac:dyDescent="0.25">
      <c r="A20" s="17" t="s">
        <v>48</v>
      </c>
      <c r="B20" s="18"/>
      <c r="C20" s="18"/>
      <c r="D20" s="19" t="str">
        <f>SUM(B22,B23,B24)&amp;" / 6"</f>
        <v>0 / 6</v>
      </c>
    </row>
    <row r="21" spans="1:4" ht="16.5" customHeight="1" x14ac:dyDescent="0.25">
      <c r="A21" s="1" t="s">
        <v>49</v>
      </c>
      <c r="B21" s="1"/>
      <c r="C21" s="1"/>
      <c r="D21" s="1"/>
    </row>
    <row r="22" spans="1:4" ht="49.5" customHeight="1" x14ac:dyDescent="0.25">
      <c r="A22" s="20" t="s">
        <v>50</v>
      </c>
      <c r="B22" s="21"/>
      <c r="C22" s="22">
        <v>2</v>
      </c>
      <c r="D22" s="23"/>
    </row>
    <row r="23" spans="1:4" ht="36" customHeight="1" x14ac:dyDescent="0.25">
      <c r="A23" s="20" t="s">
        <v>51</v>
      </c>
      <c r="B23" s="21"/>
      <c r="C23" s="22">
        <v>2</v>
      </c>
      <c r="D23" s="23"/>
    </row>
    <row r="24" spans="1:4" ht="36" customHeight="1" x14ac:dyDescent="0.25">
      <c r="A24" s="20" t="s">
        <v>52</v>
      </c>
      <c r="B24" s="21"/>
      <c r="C24" s="22">
        <v>2</v>
      </c>
      <c r="D24" s="23"/>
    </row>
    <row r="26" spans="1:4" x14ac:dyDescent="0.25">
      <c r="A26" s="17" t="s">
        <v>53</v>
      </c>
      <c r="B26" s="18"/>
      <c r="C26" s="18"/>
      <c r="D26" s="19" t="str">
        <f>SUM(B28,B29,B30,B31)&amp;" / 29"</f>
        <v>0 / 29</v>
      </c>
    </row>
    <row r="27" spans="1:4" ht="16.5" customHeight="1" x14ac:dyDescent="0.25">
      <c r="A27" s="1" t="s">
        <v>54</v>
      </c>
      <c r="B27" s="1"/>
      <c r="C27" s="1"/>
      <c r="D27" s="1"/>
    </row>
    <row r="28" spans="1:4" ht="36" customHeight="1" x14ac:dyDescent="0.25">
      <c r="A28" s="24" t="s">
        <v>55</v>
      </c>
      <c r="B28" s="21"/>
      <c r="C28" s="22">
        <v>15</v>
      </c>
      <c r="D28" s="23" t="s">
        <v>56</v>
      </c>
    </row>
    <row r="29" spans="1:4" ht="36" customHeight="1" x14ac:dyDescent="0.25">
      <c r="A29" s="24" t="s">
        <v>57</v>
      </c>
      <c r="B29" s="21"/>
      <c r="C29" s="22">
        <v>6</v>
      </c>
      <c r="D29" s="23" t="s">
        <v>56</v>
      </c>
    </row>
    <row r="30" spans="1:4" ht="49.5" customHeight="1" x14ac:dyDescent="0.25">
      <c r="A30" s="20" t="s">
        <v>59</v>
      </c>
      <c r="B30" s="21"/>
      <c r="C30" s="22">
        <v>6</v>
      </c>
      <c r="D30" s="23"/>
    </row>
    <row r="31" spans="1:4" ht="36" customHeight="1" x14ac:dyDescent="0.25">
      <c r="A31" s="24" t="s">
        <v>60</v>
      </c>
      <c r="B31" s="21"/>
      <c r="C31" s="22">
        <v>2</v>
      </c>
      <c r="D31" s="23" t="s">
        <v>56</v>
      </c>
    </row>
    <row r="33" spans="1:4" x14ac:dyDescent="0.25">
      <c r="A33" s="17" t="s">
        <v>61</v>
      </c>
      <c r="B33" s="18"/>
      <c r="C33" s="18"/>
      <c r="D33" s="19" t="str">
        <f>SUM(B35,B36,B37,B38)&amp;" / 9"</f>
        <v>0 / 9</v>
      </c>
    </row>
    <row r="34" spans="1:4" ht="16.5" customHeight="1" x14ac:dyDescent="0.25">
      <c r="A34" s="1" t="s">
        <v>39</v>
      </c>
      <c r="B34" s="1"/>
      <c r="C34" s="1"/>
      <c r="D34" s="1"/>
    </row>
    <row r="35" spans="1:4" ht="36" customHeight="1" x14ac:dyDescent="0.25">
      <c r="A35" s="20" t="s">
        <v>62</v>
      </c>
      <c r="B35" s="21"/>
      <c r="C35" s="22">
        <v>3</v>
      </c>
      <c r="D35" s="23"/>
    </row>
    <row r="36" spans="1:4" ht="36" customHeight="1" x14ac:dyDescent="0.25">
      <c r="A36" s="20" t="s">
        <v>63</v>
      </c>
      <c r="B36" s="21"/>
      <c r="C36" s="22">
        <v>2</v>
      </c>
      <c r="D36" s="23"/>
    </row>
    <row r="37" spans="1:4" ht="36" customHeight="1" x14ac:dyDescent="0.25">
      <c r="A37" s="20" t="s">
        <v>64</v>
      </c>
      <c r="B37" s="21"/>
      <c r="C37" s="22">
        <v>2</v>
      </c>
      <c r="D37" s="23"/>
    </row>
    <row r="38" spans="1:4" ht="36" customHeight="1" x14ac:dyDescent="0.25">
      <c r="A38" s="20" t="s">
        <v>65</v>
      </c>
      <c r="B38" s="21"/>
      <c r="C38" s="22">
        <v>2</v>
      </c>
      <c r="D38" s="23"/>
    </row>
    <row r="40" spans="1:4" x14ac:dyDescent="0.25">
      <c r="A40" s="17" t="s">
        <v>80</v>
      </c>
      <c r="B40" s="18"/>
      <c r="C40" s="18"/>
      <c r="D40" s="19" t="str">
        <f>SUM(B42,B43,B44,B45)&amp;" / 28"</f>
        <v>0 / 28</v>
      </c>
    </row>
    <row r="41" spans="1:4" ht="16.5" customHeight="1" x14ac:dyDescent="0.25">
      <c r="A41" s="1" t="s">
        <v>81</v>
      </c>
      <c r="B41" s="1"/>
      <c r="C41" s="1"/>
      <c r="D41" s="1"/>
    </row>
    <row r="42" spans="1:4" ht="36" customHeight="1" x14ac:dyDescent="0.25">
      <c r="A42" s="24" t="s">
        <v>82</v>
      </c>
      <c r="B42" s="21"/>
      <c r="C42" s="22">
        <v>7</v>
      </c>
      <c r="D42" s="23" t="s">
        <v>56</v>
      </c>
    </row>
    <row r="43" spans="1:4" ht="36" customHeight="1" x14ac:dyDescent="0.25">
      <c r="A43" s="24" t="s">
        <v>83</v>
      </c>
      <c r="B43" s="21"/>
      <c r="C43" s="22">
        <v>10</v>
      </c>
      <c r="D43" s="23" t="s">
        <v>56</v>
      </c>
    </row>
    <row r="44" spans="1:4" ht="36" customHeight="1" x14ac:dyDescent="0.25">
      <c r="A44" s="24" t="s">
        <v>84</v>
      </c>
      <c r="B44" s="21"/>
      <c r="C44" s="22">
        <v>7</v>
      </c>
      <c r="D44" s="23" t="s">
        <v>56</v>
      </c>
    </row>
    <row r="45" spans="1:4" ht="36" customHeight="1" x14ac:dyDescent="0.25">
      <c r="A45" s="20" t="s">
        <v>85</v>
      </c>
      <c r="B45" s="21"/>
      <c r="C45" s="22">
        <v>4</v>
      </c>
      <c r="D45" s="23"/>
    </row>
    <row r="47" spans="1:4" x14ac:dyDescent="0.25">
      <c r="A47" s="17" t="s">
        <v>72</v>
      </c>
      <c r="B47" s="18"/>
      <c r="C47" s="18"/>
      <c r="D47" s="19" t="str">
        <f>SUM(B49,B50)&amp;" / 12"</f>
        <v>0 / 12</v>
      </c>
    </row>
    <row r="48" spans="1:4" ht="16.5" customHeight="1" x14ac:dyDescent="0.25">
      <c r="A48" s="1" t="s">
        <v>73</v>
      </c>
      <c r="B48" s="1"/>
      <c r="C48" s="1"/>
      <c r="D48" s="1"/>
    </row>
    <row r="49" spans="1:4" ht="36" customHeight="1" x14ac:dyDescent="0.25">
      <c r="A49" s="20" t="s">
        <v>74</v>
      </c>
      <c r="B49" s="21"/>
      <c r="C49" s="22">
        <v>7</v>
      </c>
      <c r="D49" s="23"/>
    </row>
    <row r="50" spans="1:4" ht="36" customHeight="1" x14ac:dyDescent="0.25">
      <c r="A50" s="24" t="s">
        <v>75</v>
      </c>
      <c r="B50" s="21"/>
      <c r="C50" s="22">
        <v>5</v>
      </c>
      <c r="D50" s="23" t="s">
        <v>76</v>
      </c>
    </row>
    <row r="52" spans="1:4" ht="25.5" customHeight="1" x14ac:dyDescent="0.25">
      <c r="A52" s="25" t="s">
        <v>77</v>
      </c>
      <c r="B52" s="26">
        <f>B11+B12+B13+B14+B15+B16+B17+B18+B22+B23+B24+B28+B29+B30+B31+B35+B36+B37+B38+B42+B43+B44+B45+B49+B50</f>
        <v>0</v>
      </c>
      <c r="C52" s="26">
        <v>102</v>
      </c>
      <c r="D52" s="27"/>
    </row>
    <row r="53" spans="1:4" ht="16.5" x14ac:dyDescent="0.25">
      <c r="A53" s="25" t="s">
        <v>139</v>
      </c>
      <c r="B53" s="29">
        <f>B52/C52</f>
        <v>0</v>
      </c>
    </row>
  </sheetData>
  <mergeCells count="11">
    <mergeCell ref="A48:D48"/>
    <mergeCell ref="A10:D10"/>
    <mergeCell ref="A21:D21"/>
    <mergeCell ref="A27:D27"/>
    <mergeCell ref="A34:D34"/>
    <mergeCell ref="A41:D41"/>
    <mergeCell ref="A1:D1"/>
    <mergeCell ref="A2:D2"/>
    <mergeCell ref="B4:C4"/>
    <mergeCell ref="B5:C5"/>
    <mergeCell ref="B6:C6"/>
  </mergeCells>
  <dataValidations count="9">
    <dataValidation type="decimal" showErrorMessage="1" errorTitle="Score out of range" error="Enter a number between 0 and 3 (this item's maximum)." sqref="B35 B18 B11:B12" xr:uid="{00000000-0002-0000-0200-000000000000}">
      <formula1>0</formula1>
      <formula2>$C11</formula2>
    </dataValidation>
    <dataValidation type="decimal" showErrorMessage="1" errorTitle="Score out of range" error="Enter a number between 0 and 2 (this item's maximum)." sqref="B36:B38 B31 B22:B24 B17 B13:B15" xr:uid="{00000000-0002-0000-0200-000002000000}">
      <formula1>0</formula1>
      <formula2>$C13</formula2>
    </dataValidation>
    <dataValidation type="decimal" showErrorMessage="1" errorTitle="Score out of range" error="Enter a number between 0 and 1 (this item's maximum)." sqref="B16" xr:uid="{00000000-0002-0000-0200-000005000000}">
      <formula1>0</formula1>
      <formula2>$C16</formula2>
    </dataValidation>
    <dataValidation type="decimal" showErrorMessage="1" errorTitle="Score out of range" error="Enter a number between 0 and 15 (this item's maximum)." sqref="B28" xr:uid="{00000000-0002-0000-0200-00000B000000}">
      <formula1>0</formula1>
      <formula2>$C28</formula2>
    </dataValidation>
    <dataValidation type="decimal" showErrorMessage="1" errorTitle="Score out of range" error="Enter a number between 0 and 6 (this item's maximum)." sqref="B29:B30" xr:uid="{00000000-0002-0000-0200-00000C000000}">
      <formula1>0</formula1>
      <formula2>$C29</formula2>
    </dataValidation>
    <dataValidation type="decimal" showErrorMessage="1" errorTitle="Score out of range" error="Enter a number between 0 and 7 (this item's maximum)." sqref="B42 B49 B44" xr:uid="{00000000-0002-0000-0200-000013000000}">
      <formula1>0</formula1>
      <formula2>$C42</formula2>
    </dataValidation>
    <dataValidation type="decimal" showErrorMessage="1" errorTitle="Score out of range" error="Enter a number between 0 and 10 (this item's maximum)." sqref="B43" xr:uid="{00000000-0002-0000-0200-000014000000}">
      <formula1>0</formula1>
      <formula2>$C43</formula2>
    </dataValidation>
    <dataValidation type="decimal" showErrorMessage="1" errorTitle="Score out of range" error="Enter a number between 0 and 4 (this item's maximum)." sqref="B45" xr:uid="{00000000-0002-0000-0200-000016000000}">
      <formula1>0</formula1>
      <formula2>$C45</formula2>
    </dataValidation>
    <dataValidation type="decimal" showErrorMessage="1" errorTitle="Score out of range" error="Enter a number between 0 and 5 (this item's maximum)." sqref="B50" xr:uid="{00000000-0002-0000-0200-000018000000}">
      <formula1>0</formula1>
      <formula2>$C50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7"/>
  <sheetViews>
    <sheetView showGridLines="0" zoomScaleNormal="100" workbookViewId="0">
      <pane ySplit="8" topLeftCell="A47" activePane="bottomLeft" state="frozen"/>
      <selection pane="bottomLeft" activeCell="A57" sqref="A57:B57"/>
    </sheetView>
  </sheetViews>
  <sheetFormatPr defaultColWidth="8.7109375" defaultRowHeight="15" x14ac:dyDescent="0.25"/>
  <cols>
    <col min="1" max="1" width="55" customWidth="1"/>
    <col min="2" max="3" width="9" customWidth="1"/>
    <col min="4" max="4" width="30" customWidth="1"/>
  </cols>
  <sheetData>
    <row r="1" spans="1:4" ht="24" customHeight="1" x14ac:dyDescent="0.25">
      <c r="A1" s="4" t="s">
        <v>86</v>
      </c>
      <c r="B1" s="4"/>
      <c r="C1" s="4"/>
      <c r="D1" s="4"/>
    </row>
    <row r="2" spans="1:4" x14ac:dyDescent="0.25">
      <c r="A2" s="3" t="s">
        <v>87</v>
      </c>
      <c r="B2" s="3"/>
      <c r="C2" s="3"/>
      <c r="D2" s="3"/>
    </row>
    <row r="4" spans="1:4" x14ac:dyDescent="0.25">
      <c r="A4" s="14" t="s">
        <v>31</v>
      </c>
      <c r="B4" s="2"/>
      <c r="C4" s="2"/>
    </row>
    <row r="5" spans="1:4" x14ac:dyDescent="0.25">
      <c r="A5" s="14" t="s">
        <v>32</v>
      </c>
      <c r="B5" s="2"/>
      <c r="C5" s="2"/>
    </row>
    <row r="6" spans="1:4" x14ac:dyDescent="0.25">
      <c r="A6" s="14" t="s">
        <v>33</v>
      </c>
      <c r="B6" s="2"/>
      <c r="C6" s="2"/>
    </row>
    <row r="8" spans="1:4" ht="18" customHeight="1" x14ac:dyDescent="0.25">
      <c r="A8" s="15" t="s">
        <v>34</v>
      </c>
      <c r="B8" s="16" t="s">
        <v>35</v>
      </c>
      <c r="C8" s="16" t="s">
        <v>36</v>
      </c>
      <c r="D8" s="16" t="s">
        <v>37</v>
      </c>
    </row>
    <row r="9" spans="1:4" x14ac:dyDescent="0.25">
      <c r="A9" s="17" t="s">
        <v>38</v>
      </c>
      <c r="B9" s="18"/>
      <c r="C9" s="18"/>
      <c r="D9" s="19" t="str">
        <f>SUM(B11,B12,B13,B14,B15,B16,B17,B18)&amp;" / 23"</f>
        <v>0 / 23</v>
      </c>
    </row>
    <row r="10" spans="1:4" ht="16.5" customHeight="1" x14ac:dyDescent="0.25">
      <c r="A10" s="1" t="s">
        <v>39</v>
      </c>
      <c r="B10" s="1"/>
      <c r="C10" s="1"/>
      <c r="D10" s="1"/>
    </row>
    <row r="11" spans="1:4" ht="36" customHeight="1" x14ac:dyDescent="0.25">
      <c r="A11" s="20" t="s">
        <v>40</v>
      </c>
      <c r="B11" s="21"/>
      <c r="C11" s="22">
        <v>3</v>
      </c>
      <c r="D11" s="23"/>
    </row>
    <row r="12" spans="1:4" ht="36" customHeight="1" x14ac:dyDescent="0.25">
      <c r="A12" s="24" t="s">
        <v>41</v>
      </c>
      <c r="B12" s="21"/>
      <c r="C12" s="22">
        <v>8</v>
      </c>
      <c r="D12" s="23" t="s">
        <v>88</v>
      </c>
    </row>
    <row r="13" spans="1:4" ht="36" customHeight="1" x14ac:dyDescent="0.25">
      <c r="A13" s="20" t="s">
        <v>42</v>
      </c>
      <c r="B13" s="21"/>
      <c r="C13" s="22">
        <v>2</v>
      </c>
      <c r="D13" s="23"/>
    </row>
    <row r="14" spans="1:4" ht="36" customHeight="1" x14ac:dyDescent="0.25">
      <c r="A14" s="20" t="s">
        <v>43</v>
      </c>
      <c r="B14" s="21"/>
      <c r="C14" s="22">
        <v>2</v>
      </c>
      <c r="D14" s="23"/>
    </row>
    <row r="15" spans="1:4" ht="36" customHeight="1" x14ac:dyDescent="0.25">
      <c r="A15" s="20" t="s">
        <v>44</v>
      </c>
      <c r="B15" s="21"/>
      <c r="C15" s="22">
        <v>2</v>
      </c>
      <c r="D15" s="23"/>
    </row>
    <row r="16" spans="1:4" ht="30" customHeight="1" x14ac:dyDescent="0.25">
      <c r="A16" s="20" t="s">
        <v>45</v>
      </c>
      <c r="B16" s="21"/>
      <c r="C16" s="22">
        <v>1</v>
      </c>
      <c r="D16" s="23"/>
    </row>
    <row r="17" spans="1:4" ht="30" customHeight="1" x14ac:dyDescent="0.25">
      <c r="A17" s="20" t="s">
        <v>46</v>
      </c>
      <c r="B17" s="21"/>
      <c r="C17" s="22">
        <v>2</v>
      </c>
      <c r="D17" s="23"/>
    </row>
    <row r="18" spans="1:4" ht="36" customHeight="1" x14ac:dyDescent="0.25">
      <c r="A18" s="20" t="s">
        <v>47</v>
      </c>
      <c r="B18" s="21"/>
      <c r="C18" s="22">
        <v>3</v>
      </c>
      <c r="D18" s="23"/>
    </row>
    <row r="20" spans="1:4" x14ac:dyDescent="0.25">
      <c r="A20" s="17" t="s">
        <v>48</v>
      </c>
      <c r="B20" s="18"/>
      <c r="C20" s="18"/>
      <c r="D20" s="19" t="str">
        <f>SUM(B22,B23,B24)&amp;" / 6"</f>
        <v>0 / 6</v>
      </c>
    </row>
    <row r="21" spans="1:4" ht="16.5" customHeight="1" x14ac:dyDescent="0.25">
      <c r="A21" s="1" t="s">
        <v>49</v>
      </c>
      <c r="B21" s="1"/>
      <c r="C21" s="1"/>
      <c r="D21" s="1"/>
    </row>
    <row r="22" spans="1:4" ht="49.5" customHeight="1" x14ac:dyDescent="0.25">
      <c r="A22" s="20" t="s">
        <v>50</v>
      </c>
      <c r="B22" s="21"/>
      <c r="C22" s="22">
        <v>2</v>
      </c>
      <c r="D22" s="23"/>
    </row>
    <row r="23" spans="1:4" ht="36" customHeight="1" x14ac:dyDescent="0.25">
      <c r="A23" s="20" t="s">
        <v>51</v>
      </c>
      <c r="B23" s="21"/>
      <c r="C23" s="22">
        <v>2</v>
      </c>
      <c r="D23" s="23"/>
    </row>
    <row r="24" spans="1:4" ht="36" customHeight="1" x14ac:dyDescent="0.25">
      <c r="A24" s="20" t="s">
        <v>52</v>
      </c>
      <c r="B24" s="21"/>
      <c r="C24" s="22">
        <v>2</v>
      </c>
      <c r="D24" s="23"/>
    </row>
    <row r="26" spans="1:4" x14ac:dyDescent="0.25">
      <c r="A26" s="17" t="s">
        <v>53</v>
      </c>
      <c r="B26" s="18"/>
      <c r="C26" s="18"/>
      <c r="D26" s="19" t="str">
        <f>SUM(B28,B29,B30,B31)&amp;" / 29"</f>
        <v>0 / 29</v>
      </c>
    </row>
    <row r="27" spans="1:4" ht="16.5" customHeight="1" x14ac:dyDescent="0.25">
      <c r="A27" s="1" t="s">
        <v>54</v>
      </c>
      <c r="B27" s="1"/>
      <c r="C27" s="1"/>
      <c r="D27" s="1"/>
    </row>
    <row r="28" spans="1:4" ht="36" customHeight="1" x14ac:dyDescent="0.25">
      <c r="A28" s="24" t="s">
        <v>55</v>
      </c>
      <c r="B28" s="21"/>
      <c r="C28" s="22">
        <v>15</v>
      </c>
      <c r="D28" s="23" t="s">
        <v>56</v>
      </c>
    </row>
    <row r="29" spans="1:4" ht="36" customHeight="1" x14ac:dyDescent="0.25">
      <c r="A29" s="24" t="s">
        <v>57</v>
      </c>
      <c r="B29" s="21"/>
      <c r="C29" s="22">
        <v>6</v>
      </c>
      <c r="D29" s="23" t="s">
        <v>89</v>
      </c>
    </row>
    <row r="30" spans="1:4" ht="49.5" customHeight="1" x14ac:dyDescent="0.25">
      <c r="A30" s="20" t="s">
        <v>59</v>
      </c>
      <c r="B30" s="21"/>
      <c r="C30" s="22">
        <v>6</v>
      </c>
      <c r="D30" s="23"/>
    </row>
    <row r="31" spans="1:4" ht="36" customHeight="1" x14ac:dyDescent="0.25">
      <c r="A31" s="24" t="s">
        <v>60</v>
      </c>
      <c r="B31" s="21"/>
      <c r="C31" s="22">
        <v>2</v>
      </c>
      <c r="D31" s="23" t="s">
        <v>56</v>
      </c>
    </row>
    <row r="33" spans="1:4" x14ac:dyDescent="0.25">
      <c r="A33" s="17" t="s">
        <v>61</v>
      </c>
      <c r="B33" s="18"/>
      <c r="C33" s="18"/>
      <c r="D33" s="19" t="str">
        <f>SUM(B35,B36,B37,B38)&amp;" / 9"</f>
        <v>0 / 9</v>
      </c>
    </row>
    <row r="34" spans="1:4" ht="16.5" customHeight="1" x14ac:dyDescent="0.25">
      <c r="A34" s="1" t="s">
        <v>39</v>
      </c>
      <c r="B34" s="1"/>
      <c r="C34" s="1"/>
      <c r="D34" s="1"/>
    </row>
    <row r="35" spans="1:4" ht="36" customHeight="1" x14ac:dyDescent="0.25">
      <c r="A35" s="20" t="s">
        <v>62</v>
      </c>
      <c r="B35" s="21"/>
      <c r="C35" s="22">
        <v>3</v>
      </c>
      <c r="D35" s="23"/>
    </row>
    <row r="36" spans="1:4" ht="36" customHeight="1" x14ac:dyDescent="0.25">
      <c r="A36" s="20" t="s">
        <v>63</v>
      </c>
      <c r="B36" s="21"/>
      <c r="C36" s="22">
        <v>2</v>
      </c>
      <c r="D36" s="23"/>
    </row>
    <row r="37" spans="1:4" ht="36" customHeight="1" x14ac:dyDescent="0.25">
      <c r="A37" s="20" t="s">
        <v>64</v>
      </c>
      <c r="B37" s="21"/>
      <c r="C37" s="22">
        <v>2</v>
      </c>
      <c r="D37" s="23"/>
    </row>
    <row r="38" spans="1:4" ht="36" customHeight="1" x14ac:dyDescent="0.25">
      <c r="A38" s="20" t="s">
        <v>65</v>
      </c>
      <c r="B38" s="21"/>
      <c r="C38" s="22">
        <v>2</v>
      </c>
      <c r="D38" s="23"/>
    </row>
    <row r="40" spans="1:4" x14ac:dyDescent="0.25">
      <c r="A40" s="17" t="s">
        <v>90</v>
      </c>
      <c r="B40" s="18"/>
      <c r="C40" s="18"/>
      <c r="D40" s="19" t="str">
        <f>SUM(B42,B43,B44,B45,B46,B48,B49)&amp;" / 45"</f>
        <v>0 / 45</v>
      </c>
    </row>
    <row r="41" spans="1:4" ht="16.5" customHeight="1" x14ac:dyDescent="0.25">
      <c r="A41" s="1" t="s">
        <v>91</v>
      </c>
      <c r="B41" s="1"/>
      <c r="C41" s="1"/>
      <c r="D41" s="1"/>
    </row>
    <row r="42" spans="1:4" ht="36" customHeight="1" x14ac:dyDescent="0.25">
      <c r="A42" s="24" t="s">
        <v>92</v>
      </c>
      <c r="B42" s="21"/>
      <c r="C42" s="22">
        <v>10</v>
      </c>
      <c r="D42" s="23" t="s">
        <v>56</v>
      </c>
    </row>
    <row r="43" spans="1:4" ht="36" customHeight="1" x14ac:dyDescent="0.25">
      <c r="A43" s="24" t="s">
        <v>93</v>
      </c>
      <c r="B43" s="21"/>
      <c r="C43" s="22">
        <v>7</v>
      </c>
      <c r="D43" s="23" t="s">
        <v>56</v>
      </c>
    </row>
    <row r="44" spans="1:4" ht="36" customHeight="1" x14ac:dyDescent="0.25">
      <c r="A44" s="24" t="s">
        <v>94</v>
      </c>
      <c r="B44" s="21"/>
      <c r="C44" s="22">
        <v>7</v>
      </c>
      <c r="D44" s="23" t="s">
        <v>56</v>
      </c>
    </row>
    <row r="45" spans="1:4" ht="36" customHeight="1" x14ac:dyDescent="0.25">
      <c r="A45" s="24" t="s">
        <v>95</v>
      </c>
      <c r="B45" s="21"/>
      <c r="C45" s="22">
        <v>5</v>
      </c>
      <c r="D45" s="23" t="s">
        <v>56</v>
      </c>
    </row>
    <row r="46" spans="1:4" ht="36" customHeight="1" x14ac:dyDescent="0.25">
      <c r="A46" s="24" t="s">
        <v>96</v>
      </c>
      <c r="B46" s="21"/>
      <c r="C46" s="22">
        <v>5</v>
      </c>
      <c r="D46" s="23" t="s">
        <v>56</v>
      </c>
    </row>
    <row r="47" spans="1:4" ht="36" customHeight="1" x14ac:dyDescent="0.25">
      <c r="A47" s="24" t="s">
        <v>97</v>
      </c>
      <c r="B47" s="21"/>
      <c r="C47" s="28" t="s">
        <v>98</v>
      </c>
      <c r="D47" s="23" t="s">
        <v>99</v>
      </c>
    </row>
    <row r="48" spans="1:4" ht="36" customHeight="1" x14ac:dyDescent="0.25">
      <c r="A48" s="20" t="s">
        <v>100</v>
      </c>
      <c r="B48" s="21"/>
      <c r="C48" s="22">
        <v>8</v>
      </c>
      <c r="D48" s="23"/>
    </row>
    <row r="49" spans="1:4" ht="36" customHeight="1" x14ac:dyDescent="0.25">
      <c r="A49" s="20" t="s">
        <v>85</v>
      </c>
      <c r="B49" s="21"/>
      <c r="C49" s="22">
        <v>3</v>
      </c>
      <c r="D49" s="23"/>
    </row>
    <row r="51" spans="1:4" x14ac:dyDescent="0.25">
      <c r="A51" s="17" t="s">
        <v>72</v>
      </c>
      <c r="B51" s="18"/>
      <c r="C51" s="18"/>
      <c r="D51" s="19" t="str">
        <f>SUM(B53,B54)&amp;" / 12"</f>
        <v>0 / 12</v>
      </c>
    </row>
    <row r="52" spans="1:4" ht="16.5" customHeight="1" x14ac:dyDescent="0.25">
      <c r="A52" s="1" t="s">
        <v>73</v>
      </c>
      <c r="B52" s="1"/>
      <c r="C52" s="1"/>
      <c r="D52" s="1"/>
    </row>
    <row r="53" spans="1:4" ht="36" customHeight="1" x14ac:dyDescent="0.25">
      <c r="A53" s="20" t="s">
        <v>74</v>
      </c>
      <c r="B53" s="21"/>
      <c r="C53" s="22">
        <v>7</v>
      </c>
      <c r="D53" s="23"/>
    </row>
    <row r="54" spans="1:4" ht="36" customHeight="1" x14ac:dyDescent="0.25">
      <c r="A54" s="24" t="s">
        <v>75</v>
      </c>
      <c r="B54" s="21"/>
      <c r="C54" s="22">
        <v>5</v>
      </c>
      <c r="D54" s="23" t="s">
        <v>76</v>
      </c>
    </row>
    <row r="56" spans="1:4" ht="25.5" customHeight="1" x14ac:dyDescent="0.25">
      <c r="A56" s="25" t="s">
        <v>77</v>
      </c>
      <c r="B56" s="26">
        <f>B11+B12+B13+B14+B15+B16+B17+B18+B22+B23+B24+B28+B29+B30+B31+B35+B36+B37+B38+B42+B43+B44+B45+B46+B48+B49+B53+B54</f>
        <v>0</v>
      </c>
      <c r="C56" s="26">
        <v>124</v>
      </c>
      <c r="D56" s="27"/>
    </row>
    <row r="57" spans="1:4" ht="16.5" x14ac:dyDescent="0.25">
      <c r="A57" s="25" t="s">
        <v>139</v>
      </c>
      <c r="B57" s="29">
        <f>B56/C56</f>
        <v>0</v>
      </c>
    </row>
  </sheetData>
  <mergeCells count="11">
    <mergeCell ref="A52:D52"/>
    <mergeCell ref="A10:D10"/>
    <mergeCell ref="A21:D21"/>
    <mergeCell ref="A27:D27"/>
    <mergeCell ref="A34:D34"/>
    <mergeCell ref="A41:D41"/>
    <mergeCell ref="A1:D1"/>
    <mergeCell ref="A2:D2"/>
    <mergeCell ref="B4:C4"/>
    <mergeCell ref="B5:C5"/>
    <mergeCell ref="B6:C6"/>
  </mergeCells>
  <dataValidations count="10">
    <dataValidation type="decimal" showErrorMessage="1" errorTitle="Score out of range" error="Enter a number between 0 and 3 (this item's maximum)." sqref="B11 B49 B35 B18" xr:uid="{00000000-0002-0000-0300-000000000000}">
      <formula1>0</formula1>
      <formula2>$C11</formula2>
    </dataValidation>
    <dataValidation type="decimal" showErrorMessage="1" errorTitle="Score out of range" error="Enter a number between 0 and 8 (this item's maximum)." sqref="B12 B48" xr:uid="{00000000-0002-0000-0300-000001000000}">
      <formula1>0</formula1>
      <formula2>$C12</formula2>
    </dataValidation>
    <dataValidation type="decimal" showErrorMessage="1" errorTitle="Score out of range" error="Enter a number between 0 and 2 (this item's maximum)." sqref="B36:B38 B31 B22:B24 B17 B13:B15" xr:uid="{00000000-0002-0000-0300-000002000000}">
      <formula1>0</formula1>
      <formula2>$C13</formula2>
    </dataValidation>
    <dataValidation type="decimal" showErrorMessage="1" errorTitle="Score out of range" error="Enter a number between 0 and 1 (this item's maximum)." sqref="B16" xr:uid="{00000000-0002-0000-0300-000005000000}">
      <formula1>0</formula1>
      <formula2>$C16</formula2>
    </dataValidation>
    <dataValidation type="decimal" showErrorMessage="1" errorTitle="Score out of range" error="Enter a number between 0 and 15 (this item's maximum)." sqref="B28" xr:uid="{00000000-0002-0000-0300-00000B000000}">
      <formula1>0</formula1>
      <formula2>$C28</formula2>
    </dataValidation>
    <dataValidation type="decimal" showErrorMessage="1" errorTitle="Score out of range" error="Enter a number between 0 and 6 (this item's maximum)." sqref="B29:B30" xr:uid="{00000000-0002-0000-0300-00000C000000}">
      <formula1>0</formula1>
      <formula2>$C29</formula2>
    </dataValidation>
    <dataValidation type="decimal" showErrorMessage="1" errorTitle="Score out of range" error="Enter a number between 0 and 10 (this item's maximum)." sqref="B42" xr:uid="{00000000-0002-0000-0300-000013000000}">
      <formula1>0</formula1>
      <formula2>$C42</formula2>
    </dataValidation>
    <dataValidation type="decimal" showErrorMessage="1" errorTitle="Score out of range" error="Enter a number between 0 and 7 (this item's maximum)." sqref="B53 B43:B44" xr:uid="{00000000-0002-0000-0300-000014000000}">
      <formula1>0</formula1>
      <formula2>$C43</formula2>
    </dataValidation>
    <dataValidation type="decimal" showErrorMessage="1" errorTitle="Score out of range" error="Enter a number between 0 and 5 (this item's maximum)." sqref="B54 B45:B46" xr:uid="{00000000-0002-0000-0300-000016000000}">
      <formula1>0</formula1>
      <formula2>$C45</formula2>
    </dataValidation>
    <dataValidation type="list" showErrorMessage="1" errorTitle="Invalid entry" error="Enter Y or N." sqref="B47" xr:uid="{00000000-0002-0000-0300-000018000000}">
      <formula1>"Y,N"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52"/>
  <sheetViews>
    <sheetView showGridLines="0" zoomScaleNormal="100" workbookViewId="0">
      <pane ySplit="8" topLeftCell="A44" activePane="bottomLeft" state="frozen"/>
      <selection pane="bottomLeft" activeCell="A52" sqref="A52:B52"/>
    </sheetView>
  </sheetViews>
  <sheetFormatPr defaultColWidth="8.7109375" defaultRowHeight="15" x14ac:dyDescent="0.25"/>
  <cols>
    <col min="1" max="1" width="55" customWidth="1"/>
    <col min="2" max="3" width="9" customWidth="1"/>
    <col min="4" max="4" width="30" customWidth="1"/>
  </cols>
  <sheetData>
    <row r="1" spans="1:4" ht="24" customHeight="1" x14ac:dyDescent="0.25">
      <c r="A1" s="4" t="s">
        <v>101</v>
      </c>
      <c r="B1" s="4"/>
      <c r="C1" s="4"/>
      <c r="D1" s="4"/>
    </row>
    <row r="2" spans="1:4" x14ac:dyDescent="0.25">
      <c r="A2" s="3" t="s">
        <v>102</v>
      </c>
      <c r="B2" s="3"/>
      <c r="C2" s="3"/>
      <c r="D2" s="3"/>
    </row>
    <row r="4" spans="1:4" x14ac:dyDescent="0.25">
      <c r="A4" s="14" t="s">
        <v>31</v>
      </c>
      <c r="B4" s="2"/>
      <c r="C4" s="2"/>
    </row>
    <row r="5" spans="1:4" x14ac:dyDescent="0.25">
      <c r="A5" s="14" t="s">
        <v>32</v>
      </c>
      <c r="B5" s="2"/>
      <c r="C5" s="2"/>
    </row>
    <row r="6" spans="1:4" x14ac:dyDescent="0.25">
      <c r="A6" s="14" t="s">
        <v>33</v>
      </c>
      <c r="B6" s="2"/>
      <c r="C6" s="2"/>
    </row>
    <row r="8" spans="1:4" ht="18" customHeight="1" x14ac:dyDescent="0.25">
      <c r="A8" s="15" t="s">
        <v>34</v>
      </c>
      <c r="B8" s="16" t="s">
        <v>35</v>
      </c>
      <c r="C8" s="16" t="s">
        <v>36</v>
      </c>
      <c r="D8" s="16" t="s">
        <v>37</v>
      </c>
    </row>
    <row r="9" spans="1:4" x14ac:dyDescent="0.25">
      <c r="A9" s="17" t="s">
        <v>38</v>
      </c>
      <c r="B9" s="18"/>
      <c r="C9" s="18"/>
      <c r="D9" s="19" t="str">
        <f>SUM(B11,B12,B13,B14,B15,B16,B17,B18)&amp;" / 18"</f>
        <v>0 / 18</v>
      </c>
    </row>
    <row r="10" spans="1:4" ht="16.5" customHeight="1" x14ac:dyDescent="0.25">
      <c r="A10" s="1" t="s">
        <v>39</v>
      </c>
      <c r="B10" s="1"/>
      <c r="C10" s="1"/>
      <c r="D10" s="1"/>
    </row>
    <row r="11" spans="1:4" ht="36" customHeight="1" x14ac:dyDescent="0.25">
      <c r="A11" s="20" t="s">
        <v>40</v>
      </c>
      <c r="B11" s="21"/>
      <c r="C11" s="22">
        <v>3</v>
      </c>
      <c r="D11" s="23"/>
    </row>
    <row r="12" spans="1:4" ht="36" customHeight="1" x14ac:dyDescent="0.25">
      <c r="A12" s="20" t="s">
        <v>41</v>
      </c>
      <c r="B12" s="21"/>
      <c r="C12" s="22">
        <v>3</v>
      </c>
      <c r="D12" s="23"/>
    </row>
    <row r="13" spans="1:4" ht="36" customHeight="1" x14ac:dyDescent="0.25">
      <c r="A13" s="20" t="s">
        <v>42</v>
      </c>
      <c r="B13" s="21"/>
      <c r="C13" s="22">
        <v>2</v>
      </c>
      <c r="D13" s="23"/>
    </row>
    <row r="14" spans="1:4" ht="36" customHeight="1" x14ac:dyDescent="0.25">
      <c r="A14" s="20" t="s">
        <v>43</v>
      </c>
      <c r="B14" s="21"/>
      <c r="C14" s="22">
        <v>2</v>
      </c>
      <c r="D14" s="23"/>
    </row>
    <row r="15" spans="1:4" ht="36" customHeight="1" x14ac:dyDescent="0.25">
      <c r="A15" s="20" t="s">
        <v>44</v>
      </c>
      <c r="B15" s="21"/>
      <c r="C15" s="22">
        <v>2</v>
      </c>
      <c r="D15" s="23"/>
    </row>
    <row r="16" spans="1:4" ht="30" customHeight="1" x14ac:dyDescent="0.25">
      <c r="A16" s="20" t="s">
        <v>45</v>
      </c>
      <c r="B16" s="21"/>
      <c r="C16" s="22">
        <v>1</v>
      </c>
      <c r="D16" s="23"/>
    </row>
    <row r="17" spans="1:4" ht="30" customHeight="1" x14ac:dyDescent="0.25">
      <c r="A17" s="20" t="s">
        <v>46</v>
      </c>
      <c r="B17" s="21"/>
      <c r="C17" s="22">
        <v>2</v>
      </c>
      <c r="D17" s="23"/>
    </row>
    <row r="18" spans="1:4" ht="36" customHeight="1" x14ac:dyDescent="0.25">
      <c r="A18" s="20" t="s">
        <v>47</v>
      </c>
      <c r="B18" s="21"/>
      <c r="C18" s="22">
        <v>3</v>
      </c>
      <c r="D18" s="23"/>
    </row>
    <row r="20" spans="1:4" x14ac:dyDescent="0.25">
      <c r="A20" s="17" t="s">
        <v>48</v>
      </c>
      <c r="B20" s="18"/>
      <c r="C20" s="18"/>
      <c r="D20" s="19" t="str">
        <f>SUM(B22,B23,B24)&amp;" / 6"</f>
        <v>0 / 6</v>
      </c>
    </row>
    <row r="21" spans="1:4" ht="16.5" customHeight="1" x14ac:dyDescent="0.25">
      <c r="A21" s="1" t="s">
        <v>49</v>
      </c>
      <c r="B21" s="1"/>
      <c r="C21" s="1"/>
      <c r="D21" s="1"/>
    </row>
    <row r="22" spans="1:4" ht="49.5" customHeight="1" x14ac:dyDescent="0.25">
      <c r="A22" s="20" t="s">
        <v>50</v>
      </c>
      <c r="B22" s="21"/>
      <c r="C22" s="22">
        <v>2</v>
      </c>
      <c r="D22" s="23"/>
    </row>
    <row r="23" spans="1:4" ht="36" customHeight="1" x14ac:dyDescent="0.25">
      <c r="A23" s="20" t="s">
        <v>51</v>
      </c>
      <c r="B23" s="21"/>
      <c r="C23" s="22">
        <v>2</v>
      </c>
      <c r="D23" s="23"/>
    </row>
    <row r="24" spans="1:4" ht="36" customHeight="1" x14ac:dyDescent="0.25">
      <c r="A24" s="20" t="s">
        <v>52</v>
      </c>
      <c r="B24" s="21"/>
      <c r="C24" s="22">
        <v>2</v>
      </c>
      <c r="D24" s="23"/>
    </row>
    <row r="26" spans="1:4" x14ac:dyDescent="0.25">
      <c r="A26" s="17" t="s">
        <v>53</v>
      </c>
      <c r="B26" s="18"/>
      <c r="C26" s="18"/>
      <c r="D26" s="19" t="str">
        <f>SUM(B28,B29,B30)&amp;" / 23"</f>
        <v>0 / 23</v>
      </c>
    </row>
    <row r="27" spans="1:4" ht="16.5" customHeight="1" x14ac:dyDescent="0.25">
      <c r="A27" s="1" t="s">
        <v>54</v>
      </c>
      <c r="B27" s="1"/>
      <c r="C27" s="1"/>
      <c r="D27" s="1"/>
    </row>
    <row r="28" spans="1:4" ht="36" customHeight="1" x14ac:dyDescent="0.25">
      <c r="A28" s="24" t="s">
        <v>55</v>
      </c>
      <c r="B28" s="21"/>
      <c r="C28" s="22">
        <v>15</v>
      </c>
      <c r="D28" s="23" t="s">
        <v>56</v>
      </c>
    </row>
    <row r="29" spans="1:4" ht="36" customHeight="1" x14ac:dyDescent="0.25">
      <c r="A29" s="24" t="s">
        <v>57</v>
      </c>
      <c r="B29" s="21"/>
      <c r="C29" s="22">
        <v>6</v>
      </c>
      <c r="D29" s="23" t="s">
        <v>56</v>
      </c>
    </row>
    <row r="30" spans="1:4" ht="36" customHeight="1" x14ac:dyDescent="0.25">
      <c r="A30" s="24" t="s">
        <v>60</v>
      </c>
      <c r="B30" s="21"/>
      <c r="C30" s="22">
        <v>2</v>
      </c>
      <c r="D30" s="23" t="s">
        <v>56</v>
      </c>
    </row>
    <row r="32" spans="1:4" x14ac:dyDescent="0.25">
      <c r="A32" s="17" t="s">
        <v>61</v>
      </c>
      <c r="B32" s="18"/>
      <c r="C32" s="18"/>
      <c r="D32" s="19" t="str">
        <f>SUM(B34,B35,B36,B37)&amp;" / 9"</f>
        <v>0 / 9</v>
      </c>
    </row>
    <row r="33" spans="1:4" ht="16.5" customHeight="1" x14ac:dyDescent="0.25">
      <c r="A33" s="1" t="s">
        <v>39</v>
      </c>
      <c r="B33" s="1"/>
      <c r="C33" s="1"/>
      <c r="D33" s="1"/>
    </row>
    <row r="34" spans="1:4" ht="36" customHeight="1" x14ac:dyDescent="0.25">
      <c r="A34" s="20" t="s">
        <v>62</v>
      </c>
      <c r="B34" s="21"/>
      <c r="C34" s="22">
        <v>3</v>
      </c>
      <c r="D34" s="23"/>
    </row>
    <row r="35" spans="1:4" ht="36" customHeight="1" x14ac:dyDescent="0.25">
      <c r="A35" s="20" t="s">
        <v>63</v>
      </c>
      <c r="B35" s="21"/>
      <c r="C35" s="22">
        <v>2</v>
      </c>
      <c r="D35" s="23"/>
    </row>
    <row r="36" spans="1:4" ht="36" customHeight="1" x14ac:dyDescent="0.25">
      <c r="A36" s="20" t="s">
        <v>64</v>
      </c>
      <c r="B36" s="21"/>
      <c r="C36" s="22">
        <v>2</v>
      </c>
      <c r="D36" s="23"/>
    </row>
    <row r="37" spans="1:4" ht="36" customHeight="1" x14ac:dyDescent="0.25">
      <c r="A37" s="20" t="s">
        <v>65</v>
      </c>
      <c r="B37" s="21"/>
      <c r="C37" s="22">
        <v>2</v>
      </c>
      <c r="D37" s="23"/>
    </row>
    <row r="39" spans="1:4" x14ac:dyDescent="0.25">
      <c r="A39" s="17" t="s">
        <v>103</v>
      </c>
      <c r="B39" s="18"/>
      <c r="C39" s="18"/>
      <c r="D39" s="19" t="str">
        <f>SUM(B42,B43,B44)&amp;" / 30"</f>
        <v>0 / 30</v>
      </c>
    </row>
    <row r="40" spans="1:4" ht="16.5" customHeight="1" x14ac:dyDescent="0.25">
      <c r="A40" s="1" t="s">
        <v>104</v>
      </c>
      <c r="B40" s="1"/>
      <c r="C40" s="1"/>
      <c r="D40" s="1"/>
    </row>
    <row r="41" spans="1:4" ht="36" customHeight="1" x14ac:dyDescent="0.25">
      <c r="A41" s="24" t="s">
        <v>105</v>
      </c>
      <c r="B41" s="21"/>
      <c r="C41" s="28" t="s">
        <v>98</v>
      </c>
      <c r="D41" s="23" t="s">
        <v>106</v>
      </c>
    </row>
    <row r="42" spans="1:4" ht="36" customHeight="1" x14ac:dyDescent="0.25">
      <c r="A42" s="24" t="s">
        <v>107</v>
      </c>
      <c r="B42" s="21"/>
      <c r="C42" s="22">
        <v>10</v>
      </c>
      <c r="D42" s="23" t="s">
        <v>56</v>
      </c>
    </row>
    <row r="43" spans="1:4" ht="36" customHeight="1" x14ac:dyDescent="0.25">
      <c r="A43" s="24" t="s">
        <v>108</v>
      </c>
      <c r="B43" s="21"/>
      <c r="C43" s="22">
        <v>14</v>
      </c>
      <c r="D43" s="23" t="s">
        <v>56</v>
      </c>
    </row>
    <row r="44" spans="1:4" ht="36" customHeight="1" x14ac:dyDescent="0.25">
      <c r="A44" s="20" t="s">
        <v>85</v>
      </c>
      <c r="B44" s="21"/>
      <c r="C44" s="22">
        <v>6</v>
      </c>
      <c r="D44" s="23"/>
    </row>
    <row r="46" spans="1:4" x14ac:dyDescent="0.25">
      <c r="A46" s="17" t="s">
        <v>72</v>
      </c>
      <c r="B46" s="18"/>
      <c r="C46" s="18"/>
      <c r="D46" s="19" t="str">
        <f>SUM(B48,B49)&amp;" / 12"</f>
        <v>0 / 12</v>
      </c>
    </row>
    <row r="47" spans="1:4" ht="16.5" customHeight="1" x14ac:dyDescent="0.25">
      <c r="A47" s="1" t="s">
        <v>73</v>
      </c>
      <c r="B47" s="1"/>
      <c r="C47" s="1"/>
      <c r="D47" s="1"/>
    </row>
    <row r="48" spans="1:4" ht="36" customHeight="1" x14ac:dyDescent="0.25">
      <c r="A48" s="20" t="s">
        <v>74</v>
      </c>
      <c r="B48" s="21"/>
      <c r="C48" s="22">
        <v>7</v>
      </c>
      <c r="D48" s="23"/>
    </row>
    <row r="49" spans="1:4" ht="36" customHeight="1" x14ac:dyDescent="0.25">
      <c r="A49" s="24" t="s">
        <v>75</v>
      </c>
      <c r="B49" s="21"/>
      <c r="C49" s="22">
        <v>5</v>
      </c>
      <c r="D49" s="23" t="s">
        <v>76</v>
      </c>
    </row>
    <row r="51" spans="1:4" ht="25.5" customHeight="1" x14ac:dyDescent="0.25">
      <c r="A51" s="25" t="s">
        <v>77</v>
      </c>
      <c r="B51" s="26">
        <f>B11+B12+B13+B14+B15+B16+B17+B18+B22+B23+B24+B28+B29+B30+B34+B35+B36+B37+B42+B43+B44+B48+B49</f>
        <v>0</v>
      </c>
      <c r="C51" s="26">
        <v>98</v>
      </c>
      <c r="D51" s="27"/>
    </row>
    <row r="52" spans="1:4" ht="16.5" x14ac:dyDescent="0.25">
      <c r="A52" s="25" t="s">
        <v>139</v>
      </c>
      <c r="B52" s="29">
        <f>B51/C51</f>
        <v>0</v>
      </c>
    </row>
  </sheetData>
  <mergeCells count="11">
    <mergeCell ref="A47:D47"/>
    <mergeCell ref="A10:D10"/>
    <mergeCell ref="A21:D21"/>
    <mergeCell ref="A27:D27"/>
    <mergeCell ref="A33:D33"/>
    <mergeCell ref="A40:D40"/>
    <mergeCell ref="A1:D1"/>
    <mergeCell ref="A2:D2"/>
    <mergeCell ref="B4:C4"/>
    <mergeCell ref="B5:C5"/>
    <mergeCell ref="B6:C6"/>
  </mergeCells>
  <dataValidations count="10">
    <dataValidation type="decimal" showErrorMessage="1" errorTitle="Score out of range" error="Enter a number between 0 and 3 (this item's maximum)." sqref="B34 B18 B11:B12" xr:uid="{00000000-0002-0000-0400-000000000000}">
      <formula1>0</formula1>
      <formula2>$C11</formula2>
    </dataValidation>
    <dataValidation type="decimal" showErrorMessage="1" errorTitle="Score out of range" error="Enter a number between 0 and 2 (this item's maximum)." sqref="B35:B37 B30 B22:B24 B17 B13:B15" xr:uid="{00000000-0002-0000-0400-000002000000}">
      <formula1>0</formula1>
      <formula2>$C13</formula2>
    </dataValidation>
    <dataValidation type="decimal" showErrorMessage="1" errorTitle="Score out of range" error="Enter a number between 0 and 1 (this item's maximum)." sqref="B16" xr:uid="{00000000-0002-0000-0400-000005000000}">
      <formula1>0</formula1>
      <formula2>$C16</formula2>
    </dataValidation>
    <dataValidation type="decimal" showErrorMessage="1" errorTitle="Score out of range" error="Enter a number between 0 and 15 (this item's maximum)." sqref="B28" xr:uid="{00000000-0002-0000-0400-00000B000000}">
      <formula1>0</formula1>
      <formula2>$C28</formula2>
    </dataValidation>
    <dataValidation type="decimal" showErrorMessage="1" errorTitle="Score out of range" error="Enter a number between 0 and 6 (this item's maximum)." sqref="B29 B44" xr:uid="{00000000-0002-0000-0400-00000C000000}">
      <formula1>0</formula1>
      <formula2>$C29</formula2>
    </dataValidation>
    <dataValidation type="list" showErrorMessage="1" errorTitle="Invalid entry" error="Enter Y or N." sqref="B41" xr:uid="{00000000-0002-0000-0400-000012000000}">
      <formula1>"Y,N"</formula1>
      <formula2>0</formula2>
    </dataValidation>
    <dataValidation type="decimal" showErrorMessage="1" errorTitle="Score out of range" error="Enter a number between 0 and 10 (this item's maximum)." sqref="B42" xr:uid="{00000000-0002-0000-0400-000013000000}">
      <formula1>0</formula1>
      <formula2>$C42</formula2>
    </dataValidation>
    <dataValidation type="decimal" showErrorMessage="1" errorTitle="Score out of range" error="Enter a number between 0 and 14 (this item's maximum)." sqref="B43" xr:uid="{00000000-0002-0000-0400-000014000000}">
      <formula1>0</formula1>
      <formula2>$C43</formula2>
    </dataValidation>
    <dataValidation type="decimal" showErrorMessage="1" errorTitle="Score out of range" error="Enter a number between 0 and 7 (this item's maximum)." sqref="B48" xr:uid="{00000000-0002-0000-0400-000016000000}">
      <formula1>0</formula1>
      <formula2>$C48</formula2>
    </dataValidation>
    <dataValidation type="decimal" showErrorMessage="1" errorTitle="Score out of range" error="Enter a number between 0 and 5 (this item's maximum)." sqref="B49" xr:uid="{00000000-0002-0000-0400-000017000000}">
      <formula1>0</formula1>
      <formula2>$C49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52"/>
  <sheetViews>
    <sheetView showGridLines="0" zoomScaleNormal="100" workbookViewId="0">
      <pane ySplit="8" topLeftCell="A41" activePane="bottomLeft" state="frozen"/>
      <selection pane="bottomLeft" activeCell="A52" sqref="A52:B52"/>
    </sheetView>
  </sheetViews>
  <sheetFormatPr defaultColWidth="8.7109375" defaultRowHeight="15" x14ac:dyDescent="0.25"/>
  <cols>
    <col min="1" max="1" width="55" customWidth="1"/>
    <col min="2" max="3" width="9" customWidth="1"/>
    <col min="4" max="4" width="30" customWidth="1"/>
  </cols>
  <sheetData>
    <row r="1" spans="1:4" ht="24" customHeight="1" x14ac:dyDescent="0.25">
      <c r="A1" s="4" t="s">
        <v>109</v>
      </c>
      <c r="B1" s="4"/>
      <c r="C1" s="4"/>
      <c r="D1" s="4"/>
    </row>
    <row r="2" spans="1:4" x14ac:dyDescent="0.25">
      <c r="A2" s="3" t="s">
        <v>110</v>
      </c>
      <c r="B2" s="3"/>
      <c r="C2" s="3"/>
      <c r="D2" s="3"/>
    </row>
    <row r="4" spans="1:4" x14ac:dyDescent="0.25">
      <c r="A4" s="14" t="s">
        <v>31</v>
      </c>
      <c r="B4" s="2"/>
      <c r="C4" s="2"/>
    </row>
    <row r="5" spans="1:4" x14ac:dyDescent="0.25">
      <c r="A5" s="14" t="s">
        <v>32</v>
      </c>
      <c r="B5" s="2"/>
      <c r="C5" s="2"/>
    </row>
    <row r="6" spans="1:4" x14ac:dyDescent="0.25">
      <c r="A6" s="14" t="s">
        <v>33</v>
      </c>
      <c r="B6" s="2"/>
      <c r="C6" s="2"/>
    </row>
    <row r="8" spans="1:4" ht="18" customHeight="1" x14ac:dyDescent="0.25">
      <c r="A8" s="15" t="s">
        <v>34</v>
      </c>
      <c r="B8" s="16" t="s">
        <v>35</v>
      </c>
      <c r="C8" s="16" t="s">
        <v>36</v>
      </c>
      <c r="D8" s="16" t="s">
        <v>37</v>
      </c>
    </row>
    <row r="9" spans="1:4" x14ac:dyDescent="0.25">
      <c r="A9" s="17" t="s">
        <v>38</v>
      </c>
      <c r="B9" s="18"/>
      <c r="C9" s="18"/>
      <c r="D9" s="19" t="str">
        <f>SUM(B11,B12,B13,B14,B15,B16,B17,B18)&amp;" / 18"</f>
        <v>0 / 18</v>
      </c>
    </row>
    <row r="10" spans="1:4" ht="16.5" customHeight="1" x14ac:dyDescent="0.25">
      <c r="A10" s="1" t="s">
        <v>39</v>
      </c>
      <c r="B10" s="1"/>
      <c r="C10" s="1"/>
      <c r="D10" s="1"/>
    </row>
    <row r="11" spans="1:4" ht="36" customHeight="1" x14ac:dyDescent="0.25">
      <c r="A11" s="20" t="s">
        <v>40</v>
      </c>
      <c r="B11" s="21"/>
      <c r="C11" s="22">
        <v>3</v>
      </c>
      <c r="D11" s="23"/>
    </row>
    <row r="12" spans="1:4" ht="36" customHeight="1" x14ac:dyDescent="0.25">
      <c r="A12" s="20" t="s">
        <v>41</v>
      </c>
      <c r="B12" s="21"/>
      <c r="C12" s="22">
        <v>3</v>
      </c>
      <c r="D12" s="23"/>
    </row>
    <row r="13" spans="1:4" ht="36" customHeight="1" x14ac:dyDescent="0.25">
      <c r="A13" s="20" t="s">
        <v>42</v>
      </c>
      <c r="B13" s="21"/>
      <c r="C13" s="22">
        <v>2</v>
      </c>
      <c r="D13" s="23"/>
    </row>
    <row r="14" spans="1:4" ht="36" customHeight="1" x14ac:dyDescent="0.25">
      <c r="A14" s="20" t="s">
        <v>43</v>
      </c>
      <c r="B14" s="21"/>
      <c r="C14" s="22">
        <v>2</v>
      </c>
      <c r="D14" s="23"/>
    </row>
    <row r="15" spans="1:4" ht="36" customHeight="1" x14ac:dyDescent="0.25">
      <c r="A15" s="20" t="s">
        <v>44</v>
      </c>
      <c r="B15" s="21"/>
      <c r="C15" s="22">
        <v>2</v>
      </c>
      <c r="D15" s="23"/>
    </row>
    <row r="16" spans="1:4" ht="30" customHeight="1" x14ac:dyDescent="0.25">
      <c r="A16" s="20" t="s">
        <v>45</v>
      </c>
      <c r="B16" s="21"/>
      <c r="C16" s="22">
        <v>1</v>
      </c>
      <c r="D16" s="23"/>
    </row>
    <row r="17" spans="1:4" ht="30" customHeight="1" x14ac:dyDescent="0.25">
      <c r="A17" s="20" t="s">
        <v>46</v>
      </c>
      <c r="B17" s="21"/>
      <c r="C17" s="22">
        <v>2</v>
      </c>
      <c r="D17" s="23"/>
    </row>
    <row r="18" spans="1:4" ht="36" customHeight="1" x14ac:dyDescent="0.25">
      <c r="A18" s="20" t="s">
        <v>47</v>
      </c>
      <c r="B18" s="21"/>
      <c r="C18" s="22">
        <v>3</v>
      </c>
      <c r="D18" s="23"/>
    </row>
    <row r="20" spans="1:4" x14ac:dyDescent="0.25">
      <c r="A20" s="17" t="s">
        <v>48</v>
      </c>
      <c r="B20" s="18"/>
      <c r="C20" s="18"/>
      <c r="D20" s="19" t="str">
        <f>SUM(B22,B23,B24)&amp;" / 6"</f>
        <v>0 / 6</v>
      </c>
    </row>
    <row r="21" spans="1:4" ht="16.5" customHeight="1" x14ac:dyDescent="0.25">
      <c r="A21" s="1" t="s">
        <v>49</v>
      </c>
      <c r="B21" s="1"/>
      <c r="C21" s="1"/>
      <c r="D21" s="1"/>
    </row>
    <row r="22" spans="1:4" ht="49.5" customHeight="1" x14ac:dyDescent="0.25">
      <c r="A22" s="20" t="s">
        <v>50</v>
      </c>
      <c r="B22" s="21"/>
      <c r="C22" s="22">
        <v>2</v>
      </c>
      <c r="D22" s="23"/>
    </row>
    <row r="23" spans="1:4" ht="36" customHeight="1" x14ac:dyDescent="0.25">
      <c r="A23" s="20" t="s">
        <v>51</v>
      </c>
      <c r="B23" s="21"/>
      <c r="C23" s="22">
        <v>2</v>
      </c>
      <c r="D23" s="23"/>
    </row>
    <row r="24" spans="1:4" ht="36" customHeight="1" x14ac:dyDescent="0.25">
      <c r="A24" s="20" t="s">
        <v>52</v>
      </c>
      <c r="B24" s="21"/>
      <c r="C24" s="22">
        <v>2</v>
      </c>
      <c r="D24" s="23"/>
    </row>
    <row r="26" spans="1:4" x14ac:dyDescent="0.25">
      <c r="A26" s="17" t="s">
        <v>53</v>
      </c>
      <c r="B26" s="18"/>
      <c r="C26" s="18"/>
      <c r="D26" s="19" t="str">
        <f>SUM(B28,B29,B30)&amp;" / 23"</f>
        <v>0 / 23</v>
      </c>
    </row>
    <row r="27" spans="1:4" ht="16.5" customHeight="1" x14ac:dyDescent="0.25">
      <c r="A27" s="1" t="s">
        <v>54</v>
      </c>
      <c r="B27" s="1"/>
      <c r="C27" s="1"/>
      <c r="D27" s="1"/>
    </row>
    <row r="28" spans="1:4" ht="36" customHeight="1" x14ac:dyDescent="0.25">
      <c r="A28" s="24" t="s">
        <v>55</v>
      </c>
      <c r="B28" s="21"/>
      <c r="C28" s="22">
        <v>15</v>
      </c>
      <c r="D28" s="23" t="s">
        <v>56</v>
      </c>
    </row>
    <row r="29" spans="1:4" ht="36" customHeight="1" x14ac:dyDescent="0.25">
      <c r="A29" s="24" t="s">
        <v>57</v>
      </c>
      <c r="B29" s="21"/>
      <c r="C29" s="22">
        <v>6</v>
      </c>
      <c r="D29" s="23" t="s">
        <v>56</v>
      </c>
    </row>
    <row r="30" spans="1:4" ht="36" customHeight="1" x14ac:dyDescent="0.25">
      <c r="A30" s="24" t="s">
        <v>60</v>
      </c>
      <c r="B30" s="21"/>
      <c r="C30" s="22">
        <v>2</v>
      </c>
      <c r="D30" s="23" t="s">
        <v>56</v>
      </c>
    </row>
    <row r="32" spans="1:4" x14ac:dyDescent="0.25">
      <c r="A32" s="17" t="s">
        <v>61</v>
      </c>
      <c r="B32" s="18"/>
      <c r="C32" s="18"/>
      <c r="D32" s="19" t="str">
        <f>SUM(B34,B35,B36,B37)&amp;" / 9"</f>
        <v>0 / 9</v>
      </c>
    </row>
    <row r="33" spans="1:4" ht="16.5" customHeight="1" x14ac:dyDescent="0.25">
      <c r="A33" s="1" t="s">
        <v>39</v>
      </c>
      <c r="B33" s="1"/>
      <c r="C33" s="1"/>
      <c r="D33" s="1"/>
    </row>
    <row r="34" spans="1:4" ht="36" customHeight="1" x14ac:dyDescent="0.25">
      <c r="A34" s="20" t="s">
        <v>62</v>
      </c>
      <c r="B34" s="21"/>
      <c r="C34" s="22">
        <v>3</v>
      </c>
      <c r="D34" s="23"/>
    </row>
    <row r="35" spans="1:4" ht="36" customHeight="1" x14ac:dyDescent="0.25">
      <c r="A35" s="20" t="s">
        <v>63</v>
      </c>
      <c r="B35" s="21"/>
      <c r="C35" s="22">
        <v>2</v>
      </c>
      <c r="D35" s="23"/>
    </row>
    <row r="36" spans="1:4" ht="36" customHeight="1" x14ac:dyDescent="0.25">
      <c r="A36" s="20" t="s">
        <v>64</v>
      </c>
      <c r="B36" s="21"/>
      <c r="C36" s="22">
        <v>2</v>
      </c>
      <c r="D36" s="23"/>
    </row>
    <row r="37" spans="1:4" ht="36" customHeight="1" x14ac:dyDescent="0.25">
      <c r="A37" s="20" t="s">
        <v>65</v>
      </c>
      <c r="B37" s="21"/>
      <c r="C37" s="22">
        <v>2</v>
      </c>
      <c r="D37" s="23"/>
    </row>
    <row r="39" spans="1:4" x14ac:dyDescent="0.25">
      <c r="A39" s="17" t="s">
        <v>111</v>
      </c>
      <c r="B39" s="18"/>
      <c r="C39" s="18"/>
      <c r="D39" s="19" t="str">
        <f>SUM(B41,B42,B43,B44)&amp;" / 30"</f>
        <v>0 / 30</v>
      </c>
    </row>
    <row r="40" spans="1:4" ht="16.5" customHeight="1" x14ac:dyDescent="0.25">
      <c r="A40" s="1" t="s">
        <v>112</v>
      </c>
      <c r="B40" s="1"/>
      <c r="C40" s="1"/>
      <c r="D40" s="1"/>
    </row>
    <row r="41" spans="1:4" ht="36" customHeight="1" x14ac:dyDescent="0.25">
      <c r="A41" s="24" t="s">
        <v>113</v>
      </c>
      <c r="B41" s="21"/>
      <c r="C41" s="22">
        <v>7</v>
      </c>
      <c r="D41" s="23" t="s">
        <v>56</v>
      </c>
    </row>
    <row r="42" spans="1:4" ht="36" customHeight="1" x14ac:dyDescent="0.25">
      <c r="A42" s="24" t="s">
        <v>114</v>
      </c>
      <c r="B42" s="21"/>
      <c r="C42" s="22">
        <v>10</v>
      </c>
      <c r="D42" s="23" t="s">
        <v>56</v>
      </c>
    </row>
    <row r="43" spans="1:4" ht="36" customHeight="1" x14ac:dyDescent="0.25">
      <c r="A43" s="24" t="s">
        <v>115</v>
      </c>
      <c r="B43" s="21"/>
      <c r="C43" s="22">
        <v>7</v>
      </c>
      <c r="D43" s="23" t="s">
        <v>56</v>
      </c>
    </row>
    <row r="44" spans="1:4" ht="36" customHeight="1" x14ac:dyDescent="0.25">
      <c r="A44" s="20" t="s">
        <v>116</v>
      </c>
      <c r="B44" s="21"/>
      <c r="C44" s="22">
        <v>6</v>
      </c>
      <c r="D44" s="23"/>
    </row>
    <row r="46" spans="1:4" x14ac:dyDescent="0.25">
      <c r="A46" s="17" t="s">
        <v>72</v>
      </c>
      <c r="B46" s="18"/>
      <c r="C46" s="18"/>
      <c r="D46" s="19" t="str">
        <f>SUM(B48,B49)&amp;" / 12"</f>
        <v>0 / 12</v>
      </c>
    </row>
    <row r="47" spans="1:4" ht="16.5" customHeight="1" x14ac:dyDescent="0.25">
      <c r="A47" s="1" t="s">
        <v>73</v>
      </c>
      <c r="B47" s="1"/>
      <c r="C47" s="1"/>
      <c r="D47" s="1"/>
    </row>
    <row r="48" spans="1:4" ht="36" customHeight="1" x14ac:dyDescent="0.25">
      <c r="A48" s="20" t="s">
        <v>74</v>
      </c>
      <c r="B48" s="21"/>
      <c r="C48" s="22">
        <v>7</v>
      </c>
      <c r="D48" s="23"/>
    </row>
    <row r="49" spans="1:4" ht="36" customHeight="1" x14ac:dyDescent="0.25">
      <c r="A49" s="24" t="s">
        <v>75</v>
      </c>
      <c r="B49" s="21"/>
      <c r="C49" s="22">
        <v>5</v>
      </c>
      <c r="D49" s="23" t="s">
        <v>76</v>
      </c>
    </row>
    <row r="51" spans="1:4" ht="25.5" customHeight="1" x14ac:dyDescent="0.25">
      <c r="A51" s="25" t="s">
        <v>77</v>
      </c>
      <c r="B51" s="26">
        <f>B11+B12+B13+B14+B15+B16+B17+B18+B22+B23+B24+B28+B29+B30+B34+B35+B36+B37+B41+B42+B43+B44+B48+B49</f>
        <v>0</v>
      </c>
      <c r="C51" s="26">
        <v>98</v>
      </c>
      <c r="D51" s="27"/>
    </row>
    <row r="52" spans="1:4" ht="16.5" x14ac:dyDescent="0.25">
      <c r="A52" s="25" t="s">
        <v>139</v>
      </c>
      <c r="B52" s="29">
        <f>B51/C51</f>
        <v>0</v>
      </c>
    </row>
  </sheetData>
  <mergeCells count="11">
    <mergeCell ref="A47:D47"/>
    <mergeCell ref="A10:D10"/>
    <mergeCell ref="A21:D21"/>
    <mergeCell ref="A27:D27"/>
    <mergeCell ref="A33:D33"/>
    <mergeCell ref="A40:D40"/>
    <mergeCell ref="A1:D1"/>
    <mergeCell ref="A2:D2"/>
    <mergeCell ref="B4:C4"/>
    <mergeCell ref="B5:C5"/>
    <mergeCell ref="B6:C6"/>
  </mergeCells>
  <dataValidations count="8">
    <dataValidation type="decimal" showErrorMessage="1" errorTitle="Score out of range" error="Enter a number between 0 and 3 (this item's maximum)." sqref="B34 B18 B11:B12" xr:uid="{00000000-0002-0000-0500-000000000000}">
      <formula1>0</formula1>
      <formula2>$C11</formula2>
    </dataValidation>
    <dataValidation type="decimal" showErrorMessage="1" errorTitle="Score out of range" error="Enter a number between 0 and 2 (this item's maximum)." sqref="B35:B37 B30 B22:B24 B17 B13:B15" xr:uid="{00000000-0002-0000-0500-000002000000}">
      <formula1>0</formula1>
      <formula2>$C13</formula2>
    </dataValidation>
    <dataValidation type="decimal" showErrorMessage="1" errorTitle="Score out of range" error="Enter a number between 0 and 1 (this item's maximum)." sqref="B16" xr:uid="{00000000-0002-0000-0500-000005000000}">
      <formula1>0</formula1>
      <formula2>$C16</formula2>
    </dataValidation>
    <dataValidation type="decimal" showErrorMessage="1" errorTitle="Score out of range" error="Enter a number between 0 and 15 (this item's maximum)." sqref="B28" xr:uid="{00000000-0002-0000-0500-00000B000000}">
      <formula1>0</formula1>
      <formula2>$C28</formula2>
    </dataValidation>
    <dataValidation type="decimal" showErrorMessage="1" errorTitle="Score out of range" error="Enter a number between 0 and 6 (this item's maximum)." sqref="B29 B44" xr:uid="{00000000-0002-0000-0500-00000C000000}">
      <formula1>0</formula1>
      <formula2>$C29</formula2>
    </dataValidation>
    <dataValidation type="decimal" showErrorMessage="1" errorTitle="Score out of range" error="Enter a number between 0 and 7 (this item's maximum)." sqref="B41 B48 B43" xr:uid="{00000000-0002-0000-0500-000012000000}">
      <formula1>0</formula1>
      <formula2>$C41</formula2>
    </dataValidation>
    <dataValidation type="decimal" showErrorMessage="1" errorTitle="Score out of range" error="Enter a number between 0 and 10 (this item's maximum)." sqref="B42" xr:uid="{00000000-0002-0000-0500-000013000000}">
      <formula1>0</formula1>
      <formula2>$C42</formula2>
    </dataValidation>
    <dataValidation type="decimal" showErrorMessage="1" errorTitle="Score out of range" error="Enter a number between 0 and 5 (this item's maximum)." sqref="B49" xr:uid="{00000000-0002-0000-0500-000017000000}">
      <formula1>0</formula1>
      <formula2>$C49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51"/>
  <sheetViews>
    <sheetView showGridLines="0" zoomScaleNormal="100" workbookViewId="0">
      <pane ySplit="8" topLeftCell="A41" activePane="bottomLeft" state="frozen"/>
      <selection pane="bottomLeft" activeCell="A51" sqref="A51:B51"/>
    </sheetView>
  </sheetViews>
  <sheetFormatPr defaultColWidth="8.7109375" defaultRowHeight="15" x14ac:dyDescent="0.25"/>
  <cols>
    <col min="1" max="1" width="55" customWidth="1"/>
    <col min="2" max="3" width="9" customWidth="1"/>
    <col min="4" max="4" width="30" customWidth="1"/>
  </cols>
  <sheetData>
    <row r="1" spans="1:4" ht="24" customHeight="1" x14ac:dyDescent="0.25">
      <c r="A1" s="4" t="s">
        <v>117</v>
      </c>
      <c r="B1" s="4"/>
      <c r="C1" s="4"/>
      <c r="D1" s="4"/>
    </row>
    <row r="2" spans="1:4" x14ac:dyDescent="0.25">
      <c r="A2" s="3" t="s">
        <v>118</v>
      </c>
      <c r="B2" s="3"/>
      <c r="C2" s="3"/>
      <c r="D2" s="3"/>
    </row>
    <row r="4" spans="1:4" x14ac:dyDescent="0.25">
      <c r="A4" s="14" t="s">
        <v>31</v>
      </c>
      <c r="B4" s="2"/>
      <c r="C4" s="2"/>
    </row>
    <row r="5" spans="1:4" x14ac:dyDescent="0.25">
      <c r="A5" s="14" t="s">
        <v>32</v>
      </c>
      <c r="B5" s="2"/>
      <c r="C5" s="2"/>
    </row>
    <row r="6" spans="1:4" x14ac:dyDescent="0.25">
      <c r="A6" s="14" t="s">
        <v>33</v>
      </c>
      <c r="B6" s="2"/>
      <c r="C6" s="2"/>
    </row>
    <row r="8" spans="1:4" ht="18" customHeight="1" x14ac:dyDescent="0.25">
      <c r="A8" s="15" t="s">
        <v>34</v>
      </c>
      <c r="B8" s="16" t="s">
        <v>35</v>
      </c>
      <c r="C8" s="16" t="s">
        <v>36</v>
      </c>
      <c r="D8" s="16" t="s">
        <v>37</v>
      </c>
    </row>
    <row r="9" spans="1:4" x14ac:dyDescent="0.25">
      <c r="A9" s="17" t="s">
        <v>38</v>
      </c>
      <c r="B9" s="18"/>
      <c r="C9" s="18"/>
      <c r="D9" s="19" t="str">
        <f>SUM(B11,B12,B13,B14,B15,B16,B17,B18)&amp;" / 18"</f>
        <v>0 / 18</v>
      </c>
    </row>
    <row r="10" spans="1:4" ht="16.5" customHeight="1" x14ac:dyDescent="0.25">
      <c r="A10" s="1" t="s">
        <v>39</v>
      </c>
      <c r="B10" s="1"/>
      <c r="C10" s="1"/>
      <c r="D10" s="1"/>
    </row>
    <row r="11" spans="1:4" ht="36" customHeight="1" x14ac:dyDescent="0.25">
      <c r="A11" s="20" t="s">
        <v>40</v>
      </c>
      <c r="B11" s="21"/>
      <c r="C11" s="22">
        <v>3</v>
      </c>
      <c r="D11" s="23"/>
    </row>
    <row r="12" spans="1:4" ht="36" customHeight="1" x14ac:dyDescent="0.25">
      <c r="A12" s="20" t="s">
        <v>41</v>
      </c>
      <c r="B12" s="21"/>
      <c r="C12" s="22">
        <v>3</v>
      </c>
      <c r="D12" s="23"/>
    </row>
    <row r="13" spans="1:4" ht="36" customHeight="1" x14ac:dyDescent="0.25">
      <c r="A13" s="20" t="s">
        <v>42</v>
      </c>
      <c r="B13" s="21"/>
      <c r="C13" s="22">
        <v>2</v>
      </c>
      <c r="D13" s="23"/>
    </row>
    <row r="14" spans="1:4" ht="36" customHeight="1" x14ac:dyDescent="0.25">
      <c r="A14" s="20" t="s">
        <v>43</v>
      </c>
      <c r="B14" s="21"/>
      <c r="C14" s="22">
        <v>2</v>
      </c>
      <c r="D14" s="23"/>
    </row>
    <row r="15" spans="1:4" ht="36" customHeight="1" x14ac:dyDescent="0.25">
      <c r="A15" s="20" t="s">
        <v>44</v>
      </c>
      <c r="B15" s="21"/>
      <c r="C15" s="22">
        <v>2</v>
      </c>
      <c r="D15" s="23"/>
    </row>
    <row r="16" spans="1:4" ht="30" customHeight="1" x14ac:dyDescent="0.25">
      <c r="A16" s="20" t="s">
        <v>45</v>
      </c>
      <c r="B16" s="21"/>
      <c r="C16" s="22">
        <v>1</v>
      </c>
      <c r="D16" s="23"/>
    </row>
    <row r="17" spans="1:4" ht="30" customHeight="1" x14ac:dyDescent="0.25">
      <c r="A17" s="20" t="s">
        <v>46</v>
      </c>
      <c r="B17" s="21"/>
      <c r="C17" s="22">
        <v>2</v>
      </c>
      <c r="D17" s="23"/>
    </row>
    <row r="18" spans="1:4" ht="36" customHeight="1" x14ac:dyDescent="0.25">
      <c r="A18" s="20" t="s">
        <v>47</v>
      </c>
      <c r="B18" s="21"/>
      <c r="C18" s="22">
        <v>3</v>
      </c>
      <c r="D18" s="23"/>
    </row>
    <row r="20" spans="1:4" x14ac:dyDescent="0.25">
      <c r="A20" s="17" t="s">
        <v>48</v>
      </c>
      <c r="B20" s="18"/>
      <c r="C20" s="18"/>
      <c r="D20" s="19" t="str">
        <f>SUM(B22,B23,B24)&amp;" / 6"</f>
        <v>0 / 6</v>
      </c>
    </row>
    <row r="21" spans="1:4" ht="16.5" customHeight="1" x14ac:dyDescent="0.25">
      <c r="A21" s="1" t="s">
        <v>49</v>
      </c>
      <c r="B21" s="1"/>
      <c r="C21" s="1"/>
      <c r="D21" s="1"/>
    </row>
    <row r="22" spans="1:4" ht="49.5" customHeight="1" x14ac:dyDescent="0.25">
      <c r="A22" s="20" t="s">
        <v>50</v>
      </c>
      <c r="B22" s="21"/>
      <c r="C22" s="22">
        <v>2</v>
      </c>
      <c r="D22" s="23"/>
    </row>
    <row r="23" spans="1:4" ht="36" customHeight="1" x14ac:dyDescent="0.25">
      <c r="A23" s="20" t="s">
        <v>51</v>
      </c>
      <c r="B23" s="21"/>
      <c r="C23" s="22">
        <v>2</v>
      </c>
      <c r="D23" s="23"/>
    </row>
    <row r="24" spans="1:4" ht="36" customHeight="1" x14ac:dyDescent="0.25">
      <c r="A24" s="20" t="s">
        <v>52</v>
      </c>
      <c r="B24" s="21"/>
      <c r="C24" s="22">
        <v>2</v>
      </c>
      <c r="D24" s="23"/>
    </row>
    <row r="26" spans="1:4" x14ac:dyDescent="0.25">
      <c r="A26" s="17" t="s">
        <v>53</v>
      </c>
      <c r="B26" s="18"/>
      <c r="C26" s="18"/>
      <c r="D26" s="19" t="str">
        <f>SUM(B28)&amp;" / 2"</f>
        <v>0 / 2</v>
      </c>
    </row>
    <row r="27" spans="1:4" ht="16.5" customHeight="1" x14ac:dyDescent="0.25">
      <c r="A27" s="1" t="s">
        <v>54</v>
      </c>
      <c r="B27" s="1"/>
      <c r="C27" s="1"/>
      <c r="D27" s="1"/>
    </row>
    <row r="28" spans="1:4" ht="36" customHeight="1" x14ac:dyDescent="0.25">
      <c r="A28" s="24" t="s">
        <v>60</v>
      </c>
      <c r="B28" s="21"/>
      <c r="C28" s="22">
        <v>2</v>
      </c>
      <c r="D28" s="23" t="s">
        <v>56</v>
      </c>
    </row>
    <row r="30" spans="1:4" x14ac:dyDescent="0.25">
      <c r="A30" s="17" t="s">
        <v>61</v>
      </c>
      <c r="B30" s="18"/>
      <c r="C30" s="18"/>
      <c r="D30" s="19" t="str">
        <f>SUM(B32,B33,B34,B35)&amp;" / 9"</f>
        <v>0 / 9</v>
      </c>
    </row>
    <row r="31" spans="1:4" ht="16.5" customHeight="1" x14ac:dyDescent="0.25">
      <c r="A31" s="1" t="s">
        <v>39</v>
      </c>
      <c r="B31" s="1"/>
      <c r="C31" s="1"/>
      <c r="D31" s="1"/>
    </row>
    <row r="32" spans="1:4" ht="36" customHeight="1" x14ac:dyDescent="0.25">
      <c r="A32" s="20" t="s">
        <v>62</v>
      </c>
      <c r="B32" s="21"/>
      <c r="C32" s="22">
        <v>3</v>
      </c>
      <c r="D32" s="23"/>
    </row>
    <row r="33" spans="1:4" ht="36" customHeight="1" x14ac:dyDescent="0.25">
      <c r="A33" s="20" t="s">
        <v>63</v>
      </c>
      <c r="B33" s="21"/>
      <c r="C33" s="22">
        <v>2</v>
      </c>
      <c r="D33" s="23"/>
    </row>
    <row r="34" spans="1:4" ht="36" customHeight="1" x14ac:dyDescent="0.25">
      <c r="A34" s="20" t="s">
        <v>64</v>
      </c>
      <c r="B34" s="21"/>
      <c r="C34" s="22">
        <v>2</v>
      </c>
      <c r="D34" s="23"/>
    </row>
    <row r="35" spans="1:4" ht="36" customHeight="1" x14ac:dyDescent="0.25">
      <c r="A35" s="20" t="s">
        <v>65</v>
      </c>
      <c r="B35" s="21"/>
      <c r="C35" s="22">
        <v>2</v>
      </c>
      <c r="D35" s="23"/>
    </row>
    <row r="37" spans="1:4" x14ac:dyDescent="0.25">
      <c r="A37" s="17" t="s">
        <v>119</v>
      </c>
      <c r="B37" s="18"/>
      <c r="C37" s="18"/>
      <c r="D37" s="19" t="str">
        <f>SUM(B39,B40,B41,B42,B43)&amp;" / 45"</f>
        <v>0 / 45</v>
      </c>
    </row>
    <row r="38" spans="1:4" ht="30" customHeight="1" x14ac:dyDescent="0.25">
      <c r="A38" s="1" t="s">
        <v>120</v>
      </c>
      <c r="B38" s="1"/>
      <c r="C38" s="1"/>
      <c r="D38" s="1"/>
    </row>
    <row r="39" spans="1:4" ht="36" customHeight="1" x14ac:dyDescent="0.25">
      <c r="A39" s="24" t="s">
        <v>121</v>
      </c>
      <c r="B39" s="21"/>
      <c r="C39" s="22">
        <v>9</v>
      </c>
      <c r="D39" s="23" t="s">
        <v>56</v>
      </c>
    </row>
    <row r="40" spans="1:4" ht="30" customHeight="1" x14ac:dyDescent="0.25">
      <c r="A40" s="24" t="s">
        <v>122</v>
      </c>
      <c r="B40" s="21"/>
      <c r="C40" s="22">
        <v>9</v>
      </c>
      <c r="D40" s="23" t="s">
        <v>56</v>
      </c>
    </row>
    <row r="41" spans="1:4" ht="30" customHeight="1" x14ac:dyDescent="0.25">
      <c r="A41" s="24" t="s">
        <v>123</v>
      </c>
      <c r="B41" s="21"/>
      <c r="C41" s="22">
        <v>9</v>
      </c>
      <c r="D41" s="23" t="s">
        <v>56</v>
      </c>
    </row>
    <row r="42" spans="1:4" ht="30" customHeight="1" x14ac:dyDescent="0.25">
      <c r="A42" s="24" t="s">
        <v>124</v>
      </c>
      <c r="B42" s="21"/>
      <c r="C42" s="22">
        <v>9</v>
      </c>
      <c r="D42" s="23" t="s">
        <v>56</v>
      </c>
    </row>
    <row r="43" spans="1:4" ht="36" customHeight="1" x14ac:dyDescent="0.25">
      <c r="A43" s="20" t="s">
        <v>125</v>
      </c>
      <c r="B43" s="21"/>
      <c r="C43" s="22">
        <v>9</v>
      </c>
      <c r="D43" s="23"/>
    </row>
    <row r="45" spans="1:4" x14ac:dyDescent="0.25">
      <c r="A45" s="17" t="s">
        <v>72</v>
      </c>
      <c r="B45" s="18"/>
      <c r="C45" s="18"/>
      <c r="D45" s="19" t="str">
        <f>SUM(B47,B48)&amp;" / 12"</f>
        <v>0 / 12</v>
      </c>
    </row>
    <row r="46" spans="1:4" ht="16.5" customHeight="1" x14ac:dyDescent="0.25">
      <c r="A46" s="1" t="s">
        <v>73</v>
      </c>
      <c r="B46" s="1"/>
      <c r="C46" s="1"/>
      <c r="D46" s="1"/>
    </row>
    <row r="47" spans="1:4" ht="36" customHeight="1" x14ac:dyDescent="0.25">
      <c r="A47" s="20" t="s">
        <v>74</v>
      </c>
      <c r="B47" s="21"/>
      <c r="C47" s="22">
        <v>7</v>
      </c>
      <c r="D47" s="23"/>
    </row>
    <row r="48" spans="1:4" ht="36" customHeight="1" x14ac:dyDescent="0.25">
      <c r="A48" s="24" t="s">
        <v>75</v>
      </c>
      <c r="B48" s="21"/>
      <c r="C48" s="22">
        <v>5</v>
      </c>
      <c r="D48" s="23" t="s">
        <v>76</v>
      </c>
    </row>
    <row r="50" spans="1:4" ht="25.5" customHeight="1" x14ac:dyDescent="0.25">
      <c r="A50" s="25" t="s">
        <v>77</v>
      </c>
      <c r="B50" s="26">
        <f>B11+B12+B13+B14+B15+B16+B17+B18+B22+B23+B24+B28+B32+B33+B34+B35+B39+B40+B41+B42+B43+B47+B48</f>
        <v>0</v>
      </c>
      <c r="C50" s="26">
        <v>92</v>
      </c>
      <c r="D50" s="27"/>
    </row>
    <row r="51" spans="1:4" ht="16.5" x14ac:dyDescent="0.25">
      <c r="A51" s="25" t="s">
        <v>139</v>
      </c>
      <c r="B51" s="29">
        <f>B50/C50</f>
        <v>0</v>
      </c>
    </row>
  </sheetData>
  <mergeCells count="11">
    <mergeCell ref="A46:D46"/>
    <mergeCell ref="A10:D10"/>
    <mergeCell ref="A21:D21"/>
    <mergeCell ref="A27:D27"/>
    <mergeCell ref="A31:D31"/>
    <mergeCell ref="A38:D38"/>
    <mergeCell ref="A1:D1"/>
    <mergeCell ref="A2:D2"/>
    <mergeCell ref="B4:C4"/>
    <mergeCell ref="B5:C5"/>
    <mergeCell ref="B6:C6"/>
  </mergeCells>
  <dataValidations count="6">
    <dataValidation type="decimal" showErrorMessage="1" errorTitle="Score out of range" error="Enter a number between 0 and 3 (this item's maximum)." sqref="B32 B18 B11:B12" xr:uid="{00000000-0002-0000-0600-000000000000}">
      <formula1>0</formula1>
      <formula2>$C11</formula2>
    </dataValidation>
    <dataValidation type="decimal" showErrorMessage="1" errorTitle="Score out of range" error="Enter a number between 0 and 2 (this item's maximum)." sqref="B33:B35 B28 B22:B24 B17 B13:B15" xr:uid="{00000000-0002-0000-0600-000002000000}">
      <formula1>0</formula1>
      <formula2>$C13</formula2>
    </dataValidation>
    <dataValidation type="decimal" showErrorMessage="1" errorTitle="Score out of range" error="Enter a number between 0 and 1 (this item's maximum)." sqref="B16" xr:uid="{00000000-0002-0000-0600-000005000000}">
      <formula1>0</formula1>
      <formula2>$C16</formula2>
    </dataValidation>
    <dataValidation type="decimal" showErrorMessage="1" errorTitle="Score out of range" error="Enter a number between 0 and 9 (this item's maximum)." sqref="B39:B43" xr:uid="{00000000-0002-0000-0600-000010000000}">
      <formula1>0</formula1>
      <formula2>$C39</formula2>
    </dataValidation>
    <dataValidation type="decimal" showErrorMessage="1" errorTitle="Score out of range" error="Enter a number between 0 and 7 (this item's maximum)." sqref="B47" xr:uid="{00000000-0002-0000-0600-000015000000}">
      <formula1>0</formula1>
      <formula2>$C47</formula2>
    </dataValidation>
    <dataValidation type="decimal" showErrorMessage="1" errorTitle="Score out of range" error="Enter a number between 0 and 5 (this item's maximum)." sqref="B48" xr:uid="{00000000-0002-0000-0600-000016000000}">
      <formula1>0</formula1>
      <formula2>$C48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5"/>
  <sheetViews>
    <sheetView showGridLines="0" tabSelected="1" zoomScaleNormal="100" workbookViewId="0">
      <pane ySplit="8" topLeftCell="A35" activePane="bottomLeft" state="frozen"/>
      <selection pane="bottomLeft" activeCell="F51" sqref="F51"/>
    </sheetView>
  </sheetViews>
  <sheetFormatPr defaultColWidth="8.7109375" defaultRowHeight="15" x14ac:dyDescent="0.25"/>
  <cols>
    <col min="1" max="1" width="55" customWidth="1"/>
    <col min="2" max="3" width="9" customWidth="1"/>
    <col min="4" max="4" width="30" customWidth="1"/>
  </cols>
  <sheetData>
    <row r="1" spans="1:4" ht="24" customHeight="1" x14ac:dyDescent="0.25">
      <c r="A1" s="4" t="s">
        <v>126</v>
      </c>
      <c r="B1" s="4"/>
      <c r="C1" s="4"/>
      <c r="D1" s="4"/>
    </row>
    <row r="2" spans="1:4" x14ac:dyDescent="0.25">
      <c r="A2" s="3" t="s">
        <v>127</v>
      </c>
      <c r="B2" s="3"/>
      <c r="C2" s="3"/>
      <c r="D2" s="3"/>
    </row>
    <row r="4" spans="1:4" x14ac:dyDescent="0.25">
      <c r="A4" s="14" t="s">
        <v>31</v>
      </c>
      <c r="B4" s="2"/>
      <c r="C4" s="2"/>
    </row>
    <row r="5" spans="1:4" x14ac:dyDescent="0.25">
      <c r="A5" s="14" t="s">
        <v>32</v>
      </c>
      <c r="B5" s="2"/>
      <c r="C5" s="2"/>
    </row>
    <row r="6" spans="1:4" x14ac:dyDescent="0.25">
      <c r="A6" s="14" t="s">
        <v>33</v>
      </c>
      <c r="B6" s="2"/>
      <c r="C6" s="2"/>
    </row>
    <row r="8" spans="1:4" ht="18" customHeight="1" x14ac:dyDescent="0.25">
      <c r="A8" s="15" t="s">
        <v>34</v>
      </c>
      <c r="B8" s="16" t="s">
        <v>35</v>
      </c>
      <c r="C8" s="16" t="s">
        <v>36</v>
      </c>
      <c r="D8" s="16" t="s">
        <v>37</v>
      </c>
    </row>
    <row r="9" spans="1:4" x14ac:dyDescent="0.25">
      <c r="A9" s="17" t="s">
        <v>38</v>
      </c>
      <c r="B9" s="18"/>
      <c r="C9" s="18"/>
      <c r="D9" s="19" t="str">
        <f>SUM(B11,B12,B13,B14,B15,B16,B17,B18)&amp;" / 18"</f>
        <v>0 / 18</v>
      </c>
    </row>
    <row r="10" spans="1:4" ht="16.5" customHeight="1" x14ac:dyDescent="0.25">
      <c r="A10" s="1" t="s">
        <v>39</v>
      </c>
      <c r="B10" s="1"/>
      <c r="C10" s="1"/>
      <c r="D10" s="1"/>
    </row>
    <row r="11" spans="1:4" ht="36" customHeight="1" x14ac:dyDescent="0.25">
      <c r="A11" s="20" t="s">
        <v>40</v>
      </c>
      <c r="B11" s="21"/>
      <c r="C11" s="22">
        <v>3</v>
      </c>
      <c r="D11" s="23"/>
    </row>
    <row r="12" spans="1:4" ht="36" customHeight="1" x14ac:dyDescent="0.25">
      <c r="A12" s="20" t="s">
        <v>41</v>
      </c>
      <c r="B12" s="21"/>
      <c r="C12" s="22">
        <v>3</v>
      </c>
      <c r="D12" s="23"/>
    </row>
    <row r="13" spans="1:4" ht="36" customHeight="1" x14ac:dyDescent="0.25">
      <c r="A13" s="20" t="s">
        <v>42</v>
      </c>
      <c r="B13" s="21"/>
      <c r="C13" s="22">
        <v>2</v>
      </c>
      <c r="D13" s="23"/>
    </row>
    <row r="14" spans="1:4" ht="36" customHeight="1" x14ac:dyDescent="0.25">
      <c r="A14" s="20" t="s">
        <v>43</v>
      </c>
      <c r="B14" s="21"/>
      <c r="C14" s="22">
        <v>2</v>
      </c>
      <c r="D14" s="23"/>
    </row>
    <row r="15" spans="1:4" ht="36" customHeight="1" x14ac:dyDescent="0.25">
      <c r="A15" s="20" t="s">
        <v>44</v>
      </c>
      <c r="B15" s="21"/>
      <c r="C15" s="22">
        <v>2</v>
      </c>
      <c r="D15" s="23"/>
    </row>
    <row r="16" spans="1:4" ht="30" customHeight="1" x14ac:dyDescent="0.25">
      <c r="A16" s="20" t="s">
        <v>45</v>
      </c>
      <c r="B16" s="21"/>
      <c r="C16" s="22">
        <v>1</v>
      </c>
      <c r="D16" s="23"/>
    </row>
    <row r="17" spans="1:4" ht="30" customHeight="1" x14ac:dyDescent="0.25">
      <c r="A17" s="20" t="s">
        <v>46</v>
      </c>
      <c r="B17" s="21"/>
      <c r="C17" s="22">
        <v>2</v>
      </c>
      <c r="D17" s="23"/>
    </row>
    <row r="18" spans="1:4" ht="36" customHeight="1" x14ac:dyDescent="0.25">
      <c r="A18" s="20" t="s">
        <v>47</v>
      </c>
      <c r="B18" s="21"/>
      <c r="C18" s="22">
        <v>3</v>
      </c>
      <c r="D18" s="23"/>
    </row>
    <row r="20" spans="1:4" x14ac:dyDescent="0.25">
      <c r="A20" s="17" t="s">
        <v>61</v>
      </c>
      <c r="B20" s="18"/>
      <c r="C20" s="18"/>
      <c r="D20" s="19" t="str">
        <f>SUM(B22,B23,B24,B25)&amp;" / 9"</f>
        <v>0 / 9</v>
      </c>
    </row>
    <row r="21" spans="1:4" ht="16.5" customHeight="1" x14ac:dyDescent="0.25">
      <c r="A21" s="1" t="s">
        <v>39</v>
      </c>
      <c r="B21" s="1"/>
      <c r="C21" s="1"/>
      <c r="D21" s="1"/>
    </row>
    <row r="22" spans="1:4" ht="36" customHeight="1" x14ac:dyDescent="0.25">
      <c r="A22" s="20" t="s">
        <v>62</v>
      </c>
      <c r="B22" s="21"/>
      <c r="C22" s="22">
        <v>3</v>
      </c>
      <c r="D22" s="23"/>
    </row>
    <row r="23" spans="1:4" ht="36" customHeight="1" x14ac:dyDescent="0.25">
      <c r="A23" s="20" t="s">
        <v>63</v>
      </c>
      <c r="B23" s="21"/>
      <c r="C23" s="22">
        <v>2</v>
      </c>
      <c r="D23" s="23"/>
    </row>
    <row r="24" spans="1:4" ht="36" customHeight="1" x14ac:dyDescent="0.25">
      <c r="A24" s="20" t="s">
        <v>64</v>
      </c>
      <c r="B24" s="21"/>
      <c r="C24" s="22">
        <v>2</v>
      </c>
      <c r="D24" s="23"/>
    </row>
    <row r="25" spans="1:4" ht="36" customHeight="1" x14ac:dyDescent="0.25">
      <c r="A25" s="20" t="s">
        <v>65</v>
      </c>
      <c r="B25" s="21"/>
      <c r="C25" s="22">
        <v>2</v>
      </c>
      <c r="D25" s="23"/>
    </row>
    <row r="27" spans="1:4" x14ac:dyDescent="0.25">
      <c r="A27" s="17" t="s">
        <v>128</v>
      </c>
      <c r="B27" s="18"/>
      <c r="C27" s="18"/>
      <c r="D27" s="19" t="str">
        <f>SUM(B29,B30,B31,B32,B33,B34,B35,B36,B37)&amp;" / 79"</f>
        <v>0 / 79</v>
      </c>
    </row>
    <row r="28" spans="1:4" ht="16.5" customHeight="1" x14ac:dyDescent="0.25">
      <c r="A28" s="1" t="s">
        <v>129</v>
      </c>
      <c r="B28" s="1"/>
      <c r="C28" s="1"/>
      <c r="D28" s="1"/>
    </row>
    <row r="29" spans="1:4" ht="36" customHeight="1" x14ac:dyDescent="0.25">
      <c r="A29" s="20" t="s">
        <v>130</v>
      </c>
      <c r="B29" s="21"/>
      <c r="C29" s="22">
        <v>8</v>
      </c>
      <c r="D29" s="23"/>
    </row>
    <row r="30" spans="1:4" ht="36" customHeight="1" x14ac:dyDescent="0.25">
      <c r="A30" s="20" t="s">
        <v>131</v>
      </c>
      <c r="B30" s="21"/>
      <c r="C30" s="22">
        <v>9</v>
      </c>
      <c r="D30" s="23"/>
    </row>
    <row r="31" spans="1:4" ht="36" customHeight="1" x14ac:dyDescent="0.25">
      <c r="A31" s="20" t="s">
        <v>132</v>
      </c>
      <c r="B31" s="21"/>
      <c r="C31" s="22">
        <v>9</v>
      </c>
      <c r="D31" s="23"/>
    </row>
    <row r="32" spans="1:4" ht="36" customHeight="1" x14ac:dyDescent="0.25">
      <c r="A32" s="20" t="s">
        <v>133</v>
      </c>
      <c r="B32" s="21"/>
      <c r="C32" s="22">
        <v>9</v>
      </c>
      <c r="D32" s="23"/>
    </row>
    <row r="33" spans="1:4" ht="36" customHeight="1" x14ac:dyDescent="0.25">
      <c r="A33" s="20" t="s">
        <v>134</v>
      </c>
      <c r="B33" s="21"/>
      <c r="C33" s="22">
        <v>9</v>
      </c>
      <c r="D33" s="23"/>
    </row>
    <row r="34" spans="1:4" ht="36" customHeight="1" x14ac:dyDescent="0.25">
      <c r="A34" s="20" t="s">
        <v>135</v>
      </c>
      <c r="B34" s="21"/>
      <c r="C34" s="22">
        <v>9</v>
      </c>
      <c r="D34" s="23"/>
    </row>
    <row r="35" spans="1:4" ht="36" customHeight="1" x14ac:dyDescent="0.25">
      <c r="A35" s="20" t="s">
        <v>136</v>
      </c>
      <c r="B35" s="21"/>
      <c r="C35" s="22">
        <v>9</v>
      </c>
      <c r="D35" s="23"/>
    </row>
    <row r="36" spans="1:4" ht="36" customHeight="1" x14ac:dyDescent="0.25">
      <c r="A36" s="20" t="s">
        <v>137</v>
      </c>
      <c r="B36" s="21"/>
      <c r="C36" s="22">
        <v>8</v>
      </c>
      <c r="D36" s="23"/>
    </row>
    <row r="37" spans="1:4" ht="30" customHeight="1" x14ac:dyDescent="0.25">
      <c r="A37" s="20" t="s">
        <v>138</v>
      </c>
      <c r="B37" s="21"/>
      <c r="C37" s="22">
        <v>9</v>
      </c>
      <c r="D37" s="23"/>
    </row>
    <row r="39" spans="1:4" x14ac:dyDescent="0.25">
      <c r="A39" s="17" t="s">
        <v>72</v>
      </c>
      <c r="B39" s="18"/>
      <c r="C39" s="18"/>
      <c r="D39" s="19" t="str">
        <f>SUM(B41,B42)&amp;" / 12"</f>
        <v>0 / 12</v>
      </c>
    </row>
    <row r="40" spans="1:4" ht="16.5" customHeight="1" x14ac:dyDescent="0.25">
      <c r="A40" s="1" t="s">
        <v>73</v>
      </c>
      <c r="B40" s="1"/>
      <c r="C40" s="1"/>
      <c r="D40" s="1"/>
    </row>
    <row r="41" spans="1:4" ht="36" customHeight="1" x14ac:dyDescent="0.25">
      <c r="A41" s="20" t="s">
        <v>74</v>
      </c>
      <c r="B41" s="21"/>
      <c r="C41" s="22">
        <v>7</v>
      </c>
      <c r="D41" s="23"/>
    </row>
    <row r="42" spans="1:4" ht="36" customHeight="1" x14ac:dyDescent="0.25">
      <c r="A42" s="24" t="s">
        <v>75</v>
      </c>
      <c r="B42" s="21"/>
      <c r="C42" s="22">
        <v>5</v>
      </c>
      <c r="D42" s="23" t="s">
        <v>76</v>
      </c>
    </row>
    <row r="44" spans="1:4" ht="25.5" customHeight="1" x14ac:dyDescent="0.25">
      <c r="A44" s="25" t="s">
        <v>77</v>
      </c>
      <c r="B44" s="26">
        <f>B11+B12+B13+B14+B15+B16+B17+B18+B22+B23+B24+B25+B29+B30+B31+B32+B33+B34+B35+B36+B37+B41+B42</f>
        <v>0</v>
      </c>
      <c r="C44" s="26">
        <v>118</v>
      </c>
      <c r="D44" s="27"/>
    </row>
    <row r="45" spans="1:4" ht="16.5" x14ac:dyDescent="0.25">
      <c r="A45" s="25" t="s">
        <v>139</v>
      </c>
      <c r="B45" s="29">
        <f>B44/C44</f>
        <v>0</v>
      </c>
    </row>
  </sheetData>
  <mergeCells count="9">
    <mergeCell ref="A10:D10"/>
    <mergeCell ref="A21:D21"/>
    <mergeCell ref="A28:D28"/>
    <mergeCell ref="A40:D40"/>
    <mergeCell ref="A1:D1"/>
    <mergeCell ref="A2:D2"/>
    <mergeCell ref="B4:C4"/>
    <mergeCell ref="B5:C5"/>
    <mergeCell ref="B6:C6"/>
  </mergeCells>
  <dataValidations count="7">
    <dataValidation type="decimal" showErrorMessage="1" errorTitle="Score out of range" error="Enter a number between 0 and 3 (this item's maximum)." sqref="B22 B18 B11:B12" xr:uid="{00000000-0002-0000-0700-000000000000}">
      <formula1>0</formula1>
      <formula2>$C11</formula2>
    </dataValidation>
    <dataValidation type="decimal" showErrorMessage="1" errorTitle="Score out of range" error="Enter a number between 0 and 2 (this item's maximum)." sqref="B23:B25 B17 B13:B15" xr:uid="{00000000-0002-0000-0700-000002000000}">
      <formula1>0</formula1>
      <formula2>$C13</formula2>
    </dataValidation>
    <dataValidation type="decimal" showErrorMessage="1" errorTitle="Score out of range" error="Enter a number between 0 and 1 (this item's maximum)." sqref="B16" xr:uid="{00000000-0002-0000-0700-000005000000}">
      <formula1>0</formula1>
      <formula2>$C16</formula2>
    </dataValidation>
    <dataValidation type="decimal" showErrorMessage="1" errorTitle="Score out of range" error="Enter a number between 0 and 8 (this item's maximum)." sqref="B29 B36" xr:uid="{00000000-0002-0000-0700-00000C000000}">
      <formula1>0</formula1>
      <formula2>$C29</formula2>
    </dataValidation>
    <dataValidation type="decimal" showErrorMessage="1" errorTitle="Score out of range" error="Enter a number between 0 and 9 (this item's maximum)." sqref="B37 B30:B35" xr:uid="{00000000-0002-0000-0700-00000D000000}">
      <formula1>0</formula1>
      <formula2>$C30</formula2>
    </dataValidation>
    <dataValidation type="decimal" showErrorMessage="1" errorTitle="Score out of range" error="Enter a number between 0 and 7 (this item's maximum)." sqref="B41" xr:uid="{00000000-0002-0000-0700-000015000000}">
      <formula1>0</formula1>
      <formula2>$C41</formula2>
    </dataValidation>
    <dataValidation type="decimal" showErrorMessage="1" errorTitle="Score out of range" error="Enter a number between 0 and 5 (this item's maximum)." sqref="B42" xr:uid="{00000000-0002-0000-0700-000016000000}">
      <formula1>0</formula1>
      <formula2>$C42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</vt:lpstr>
      <vt:lpstr>PSH</vt:lpstr>
      <vt:lpstr>RRH</vt:lpstr>
      <vt:lpstr>TH</vt:lpstr>
      <vt:lpstr>SSO-Standalone</vt:lpstr>
      <vt:lpstr>SSO-StreetOutreach</vt:lpstr>
      <vt:lpstr>SSO-CoordEntry</vt:lpstr>
      <vt:lpstr>HMIS</vt:lpstr>
      <vt:lpstr>HMIS!Print_Area</vt:lpstr>
      <vt:lpstr>Instructions!Print_Area</vt:lpstr>
      <vt:lpstr>PSH!Print_Area</vt:lpstr>
      <vt:lpstr>RRH!Print_Area</vt:lpstr>
      <vt:lpstr>'SSO-CoordEntry'!Print_Area</vt:lpstr>
      <vt:lpstr>'SSO-Standalone'!Print_Area</vt:lpstr>
      <vt:lpstr>'SSO-StreetOutreach'!Print_Area</vt:lpstr>
      <vt:lpstr>TH!Print_Area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Carey, Dana</cp:lastModifiedBy>
  <cp:revision>0</cp:revision>
  <dcterms:created xsi:type="dcterms:W3CDTF">2026-06-16T20:24:00Z</dcterms:created>
  <dcterms:modified xsi:type="dcterms:W3CDTF">2026-06-16T20:40:09Z</dcterms:modified>
  <dc:language>en-US</dc:language>
</cp:coreProperties>
</file>