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tmahousing.sharepoint.com/sites/Shared/Shared Documents/ALL/Prince William County CoC/2026 CoC NOFO/NP Materials/"/>
    </mc:Choice>
  </mc:AlternateContent>
  <xr:revisionPtr revIDLastSave="51" documentId="8_{5D2F6826-0732-4A52-9AFB-4A4C78F9C635}" xr6:coauthVersionLast="47" xr6:coauthVersionMax="47" xr10:uidLastSave="{B1B882FA-DC04-410A-99B8-65C799663BA9}"/>
  <bookViews>
    <workbookView xWindow="-24765" yWindow="1020" windowWidth="23025" windowHeight="14985" tabRatio="899" xr2:uid="{00000000-000D-0000-FFFF-FFFF00000000}"/>
  </bookViews>
  <sheets>
    <sheet name="Instructions" sheetId="1" r:id="rId1"/>
    <sheet name="General Info-BLIs" sheetId="2" r:id="rId2"/>
    <sheet name="Capital Costs" sheetId="3" state="hidden" r:id="rId3"/>
    <sheet name="Leasing" sheetId="4" r:id="rId4"/>
    <sheet name="Rental Assistance" sheetId="5" r:id="rId5"/>
    <sheet name="Operating" sheetId="6" r:id="rId6"/>
    <sheet name="Supportive Services" sheetId="7" r:id="rId7"/>
    <sheet name="HMIS" sheetId="8" r:id="rId8"/>
    <sheet name="VAWA Costs" sheetId="9" r:id="rId9"/>
    <sheet name="Admin &amp; Match" sheetId="10" r:id="rId10"/>
    <sheet name="Proposed Budget" sheetId="11" r:id="rId11"/>
    <sheet name="For Reference FY2026 FMR" sheetId="12" r:id="rId12"/>
  </sheets>
  <definedNames>
    <definedName name="Lebanon_County" localSheetId="10">#REF!</definedName>
    <definedName name="Lebanon_Coun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6" roundtripDataChecksum="nrJcfn18UK0HSvwbW91WLc+RPl1yI5VyUSWD0Ax8gJI="/>
    </ext>
  </extLst>
</workbook>
</file>

<file path=xl/calcChain.xml><?xml version="1.0" encoding="utf-8"?>
<calcChain xmlns="http://schemas.openxmlformats.org/spreadsheetml/2006/main">
  <c r="J26" i="5" l="1"/>
  <c r="I26" i="5"/>
  <c r="H26" i="5"/>
  <c r="G26" i="5"/>
  <c r="F26" i="5"/>
  <c r="E26" i="5"/>
  <c r="C26" i="5"/>
  <c r="J19" i="5"/>
  <c r="I19" i="5"/>
  <c r="H19" i="5"/>
  <c r="G19" i="5"/>
  <c r="F19" i="5"/>
  <c r="C19" i="5"/>
  <c r="C15" i="5"/>
  <c r="C43" i="4"/>
  <c r="C36" i="4"/>
  <c r="J32" i="4"/>
  <c r="I32" i="4"/>
  <c r="H32" i="4"/>
  <c r="G32" i="4"/>
  <c r="F32" i="4"/>
  <c r="C32" i="4"/>
  <c r="C25" i="4"/>
  <c r="J36" i="4"/>
  <c r="I36" i="4"/>
  <c r="H36" i="4"/>
  <c r="G36" i="4"/>
  <c r="F36" i="4"/>
  <c r="E36" i="4"/>
  <c r="C34" i="4"/>
  <c r="C30" i="4"/>
  <c r="J24" i="4"/>
  <c r="I24" i="4"/>
  <c r="H24" i="4"/>
  <c r="G24" i="4"/>
  <c r="F24" i="4"/>
  <c r="E24" i="4"/>
  <c r="K25" i="4"/>
  <c r="J25" i="5"/>
  <c r="I25" i="5"/>
  <c r="H25" i="5"/>
  <c r="G25" i="5"/>
  <c r="F25" i="5"/>
  <c r="E19" i="5"/>
  <c r="J14" i="5"/>
  <c r="I14" i="5"/>
  <c r="H14" i="5"/>
  <c r="G14" i="5"/>
  <c r="F14" i="5"/>
  <c r="E14" i="5"/>
  <c r="K15" i="5"/>
  <c r="E27" i="11"/>
  <c r="E28" i="11"/>
  <c r="E29" i="11"/>
  <c r="E30" i="11"/>
  <c r="E31" i="11"/>
  <c r="E32" i="11"/>
  <c r="E33" i="11"/>
  <c r="E34" i="11"/>
  <c r="E26" i="11"/>
  <c r="D34" i="11"/>
  <c r="D32" i="11"/>
  <c r="D31" i="11"/>
  <c r="D30" i="11"/>
  <c r="D29" i="11"/>
  <c r="D28" i="11"/>
  <c r="D27" i="11"/>
  <c r="D26" i="11"/>
  <c r="D18" i="11"/>
  <c r="D17" i="11"/>
  <c r="D16" i="11"/>
  <c r="D11" i="11"/>
  <c r="D10" i="11"/>
  <c r="D9" i="11"/>
  <c r="D8" i="11"/>
  <c r="F18" i="10"/>
  <c r="F5" i="10"/>
  <c r="D5" i="10"/>
  <c r="E34" i="9"/>
  <c r="E23" i="9"/>
  <c r="F5" i="9"/>
  <c r="D5" i="9"/>
  <c r="E16" i="8"/>
  <c r="G5" i="8"/>
  <c r="D5" i="8"/>
  <c r="E28" i="7"/>
  <c r="G5" i="7"/>
  <c r="D5" i="7"/>
  <c r="E19" i="6"/>
  <c r="G5" i="6"/>
  <c r="D5" i="6"/>
  <c r="H5" i="5"/>
  <c r="D5" i="5"/>
  <c r="H5" i="4"/>
  <c r="D5" i="4"/>
  <c r="D14" i="3"/>
  <c r="E32" i="4" l="1"/>
  <c r="E25" i="5"/>
  <c r="J43" i="4"/>
  <c r="I43" i="4"/>
  <c r="H43" i="4"/>
  <c r="G43" i="4"/>
  <c r="F43" i="4"/>
  <c r="K26" i="5"/>
  <c r="D33" i="11"/>
  <c r="E36" i="9"/>
  <c r="K24" i="4"/>
  <c r="K14" i="5"/>
  <c r="E43" i="4" l="1"/>
  <c r="K25" i="5"/>
  <c r="J42" i="4"/>
  <c r="I42" i="4"/>
  <c r="H42" i="4"/>
  <c r="G42" i="4"/>
  <c r="F42" i="4"/>
  <c r="D35" i="11"/>
  <c r="E42" i="4" l="1"/>
  <c r="K43" i="4"/>
  <c r="D20" i="11"/>
  <c r="D19" i="11"/>
  <c r="F19" i="10"/>
  <c r="F20" i="10" s="1"/>
  <c r="K4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200-000001000000}">
      <text>
        <r>
          <rPr>
            <sz val="11"/>
            <color theme="1"/>
            <rFont val="Calibri"/>
            <scheme val="minor"/>
          </rPr>
          <t>======
ID#AAABw61h1NU
tc={7D1C74F7-D53C-4B84-A83A-A688C9B59FD6}    (2025-12-01 23:36:58)
[Threaded comment]
Your version of Excel allows you to read this threaded comment; however, any edits to it will get removed if the file is opened in a newer version of Excel. Learn more: https://go.microsoft.com/fwlink/?linkid=870924
Comment:
    Remove Worksheet if applicants not allowed to request funds for these activities.</t>
        </r>
      </text>
    </comment>
  </commentList>
  <extLst>
    <ext xmlns:r="http://schemas.openxmlformats.org/officeDocument/2006/relationships" uri="GoogleSheetsCustomDataVersion2">
      <go:sheetsCustomData xmlns:go="http://customooxmlschemas.google.com/" r:id="rId1" roundtripDataSignature="AMtx7mhKAKbyUETrJqzWV6O2UteBYSAVgA=="/>
    </ext>
  </extLst>
</comments>
</file>

<file path=xl/sharedStrings.xml><?xml version="1.0" encoding="utf-8"?>
<sst xmlns="http://schemas.openxmlformats.org/spreadsheetml/2006/main" count="353" uniqueCount="208">
  <si>
    <t>NEW PROJECT BUDGET FORM INSTRUCTIONS</t>
  </si>
  <si>
    <t>INSTRUCTIONS</t>
  </si>
  <si>
    <t>Please input information in the blue boxes in the worksheets applicable to your project.</t>
  </si>
  <si>
    <t xml:space="preserve">https://www.hudexchange.info/resource/2033/hearth-coc-program-interim-rule/ </t>
  </si>
  <si>
    <t xml:space="preserve">- Additional information on eligible activities is also available on the HUD Exchange CoC Binder: </t>
  </si>
  <si>
    <t>https://www.hudexchange.info/homelessness-assistance/coc-esg-virtual-binders/coc-eligible-activities/coc-eligible-activities-overview/</t>
  </si>
  <si>
    <t>GENERAL INFORMATION &amp; BLIs</t>
  </si>
  <si>
    <t>GENERAL INFORMATION</t>
  </si>
  <si>
    <t>Contact Information</t>
  </si>
  <si>
    <t>Organization Name:</t>
  </si>
  <si>
    <t>Contact Person:</t>
  </si>
  <si>
    <t>Contact Person Telephone:</t>
  </si>
  <si>
    <t>Contact Person Email:</t>
  </si>
  <si>
    <t>Project Information</t>
  </si>
  <si>
    <t>Name of Proposed Project:</t>
  </si>
  <si>
    <r>
      <rPr>
        <b/>
        <sz val="13"/>
        <color theme="1"/>
        <rFont val="Aptos Narrow"/>
      </rPr>
      <t xml:space="preserve">Project Type </t>
    </r>
    <r>
      <rPr>
        <sz val="11"/>
        <color theme="1"/>
        <rFont val="Aptos Narrow"/>
      </rPr>
      <t>(select from list)</t>
    </r>
    <r>
      <rPr>
        <b/>
        <sz val="13"/>
        <color theme="1"/>
        <rFont val="Aptos Narrow"/>
      </rPr>
      <t>:</t>
    </r>
  </si>
  <si>
    <r>
      <rPr>
        <b/>
        <sz val="13"/>
        <color theme="1"/>
        <rFont val="Aptos Narrow"/>
      </rPr>
      <t xml:space="preserve">Is this project requesting funds through the DV Bonus? </t>
    </r>
    <r>
      <rPr>
        <sz val="11"/>
        <color theme="1"/>
        <rFont val="Aptos Narrow"/>
      </rPr>
      <t>(select from list)</t>
    </r>
    <r>
      <rPr>
        <b/>
        <sz val="13"/>
        <color theme="1"/>
        <rFont val="Aptos Narrow"/>
      </rPr>
      <t xml:space="preserve">: </t>
    </r>
  </si>
  <si>
    <t>BUDGET LINE ITEMS (BLIs)</t>
  </si>
  <si>
    <t>Leased Structures (24 CFR 578.49)</t>
  </si>
  <si>
    <t xml:space="preserve">Leased Units (24 CFR 578.49) </t>
  </si>
  <si>
    <t>Rental Assistance (24 CFR 578.51)</t>
  </si>
  <si>
    <t>Operating (24 CFR 578.55)</t>
  </si>
  <si>
    <t>Supportive Services (24 CFR 578.53)</t>
  </si>
  <si>
    <t>HMIS (24 CFR 578.57)</t>
  </si>
  <si>
    <t>VAWA Costs</t>
  </si>
  <si>
    <t>Admin (24 CFR 578.59(a))</t>
  </si>
  <si>
    <t>NOTES REGARDING ACQUISITION/REHABILITATION/NEW CONSTRUCTION BUDGET:</t>
  </si>
  <si>
    <t>-- Although not requested here, please note that if your project is selected to submit an application in e-snaps, you will need to enter specific location information for each site requesting capital costs. 
-- For your e-snaps application, you will be asked to create a name for each site and enter the Street Address, City, State, and Zip Code. The address must be the actual site of the proposed development activities and not the administrative office of your organization or subrecipient. Projects serving victims of domestic violence must use a PO Box or other anonymous address to ensure the safety of program participants. 
-- You must enter the amount of funds requested for acquisition, rehabilitation, and new construction costs for each site. 
-- Projects seeking funds for Acquisition/Rehabilitation/New Construction must apply for 3- to 5-year grant terms. After the initial 3- to 5-year grant term, the funds Acquisition/Rehabilitation/New Construction will not be eligible for renewal by HUD.</t>
  </si>
  <si>
    <t>ACQUISITION/REHABILITATION/NEW CONSTRUCTION</t>
  </si>
  <si>
    <r>
      <rPr>
        <b/>
        <sz val="16"/>
        <color theme="0"/>
        <rFont val="Aptos Narrow"/>
      </rPr>
      <t xml:space="preserve">ACQUISITION/REHABILITATION/NEW CONSTRUCTION </t>
    </r>
    <r>
      <rPr>
        <sz val="16"/>
        <color theme="0"/>
        <rFont val="Aptos Narrow"/>
      </rPr>
      <t>(e-snaps 6B)</t>
    </r>
  </si>
  <si>
    <t>**DO NOT complete the budget below 
without prior consultation with/approval of CoC staff.**</t>
  </si>
  <si>
    <t>If Acquisition, Rehabilitation, and/or New Construction Costs will be included in your budget, complete the below chart.</t>
  </si>
  <si>
    <t>AMOUNT REQUESTED</t>
  </si>
  <si>
    <t>Acquisition</t>
  </si>
  <si>
    <t>$</t>
  </si>
  <si>
    <t>Rehabilitation</t>
  </si>
  <si>
    <t>New Construction</t>
  </si>
  <si>
    <r>
      <rPr>
        <b/>
        <sz val="12"/>
        <color theme="1"/>
        <rFont val="Aptos"/>
      </rPr>
      <t xml:space="preserve">Acquisition/Rehabilitation/New Construction Total </t>
    </r>
    <r>
      <rPr>
        <b/>
        <sz val="11"/>
        <color theme="1"/>
        <rFont val="Aptos"/>
      </rPr>
      <t>(will automatically calculate)</t>
    </r>
  </si>
  <si>
    <t>Please describe how the requested (one-time) costs will be used and why they are needed for this project:</t>
  </si>
  <si>
    <t>NOTES REGARDING LEASING:</t>
  </si>
  <si>
    <t>Proposed Project Name:</t>
  </si>
  <si>
    <t>HOUSING COSTS: LEASING BUDGET</t>
  </si>
  <si>
    <t xml:space="preserve">Leasing dollars can be used to lease a single structure unit or to rent scattered site units, or both.
Please complete the appropriate budget based on the structure of the proposed project. </t>
  </si>
  <si>
    <t xml:space="preserve"> If Leasing a Single Structure, input the information requested below.</t>
  </si>
  <si>
    <t>Requested Leasing Single Structure Budget:</t>
  </si>
  <si>
    <t>Description of requested costs:</t>
  </si>
  <si>
    <t xml:space="preserve"> If Leasing Units, input the information requested below.</t>
  </si>
  <si>
    <t>TOTAL NUMBER OF UNITS</t>
  </si>
  <si>
    <t>Enter the number of units into the spaces below. Totals will be calculated automatically.</t>
  </si>
  <si>
    <t>HMFA</t>
  </si>
  <si>
    <t>SRO</t>
  </si>
  <si>
    <t>Efficiency/ 
0-Bedroom</t>
  </si>
  <si>
    <t>1 Bedroom</t>
  </si>
  <si>
    <t>2 Bedrooms</t>
  </si>
  <si>
    <t>3 Bedrooms</t>
  </si>
  <si>
    <t>4 Bedrooms</t>
  </si>
  <si>
    <t>TOTAL</t>
  </si>
  <si>
    <t>TOTAL (will automatically calculate)</t>
  </si>
  <si>
    <t>Do you plan to use FMRs or Actual Rents/HUD Paid Rents for Leased Units?</t>
  </si>
  <si>
    <t>TOTAL LEASING COSTS (Auto-Calculated using FMRs or Actual Rents)</t>
  </si>
  <si>
    <t>Costs will be calculated automatically based on the information provided in the tables above.</t>
  </si>
  <si>
    <t>Annual Leasing Cost</t>
  </si>
  <si>
    <t>NOTES REGARDING RENTAL ASSISTANCE:</t>
  </si>
  <si>
    <t>To calculate Rental Assistance, enter the information requested in the blue boxes below.</t>
  </si>
  <si>
    <t xml:space="preserve">FMRs </t>
  </si>
  <si>
    <t>TOTAL RENTAL ASSISTANCE COSTS</t>
  </si>
  <si>
    <t>Costs will be calculated automatically based on the number of units provided in the table above.</t>
  </si>
  <si>
    <t>Annual Rental Assistance Cost</t>
  </si>
  <si>
    <t>NOTES REGARDING OPERATING BUDGET:</t>
  </si>
  <si>
    <t xml:space="preserve">--The Description of Use must provide a complete picture of how CoC Program funds will be used. You should include the quantity (i.e., numbers) &amp; descriptive information for each activity for which you are requesting funds (e.g., if requesting staffing enter position title–1 FTE @ $45,000 including fringe benefits of $X or 50 hours @ $25 per hour including fringe benefits of $X).  </t>
  </si>
  <si>
    <t>HOUSING COSTS: OPERATING BUDGET</t>
  </si>
  <si>
    <r>
      <rPr>
        <b/>
        <sz val="16"/>
        <color theme="0"/>
        <rFont val="Aptos"/>
      </rPr>
      <t>OPERATING</t>
    </r>
    <r>
      <rPr>
        <b/>
        <sz val="14"/>
        <color theme="0"/>
        <rFont val="Aptos"/>
      </rPr>
      <t xml:space="preserve"> </t>
    </r>
    <r>
      <rPr>
        <sz val="14"/>
        <color theme="0"/>
        <rFont val="Aptos"/>
      </rPr>
      <t>(e-snaps 6G)</t>
    </r>
  </si>
  <si>
    <t>If operations will be included in your budget, complete the below chart.</t>
  </si>
  <si>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</si>
  <si>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</si>
  <si>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</si>
  <si>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</si>
  <si>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</si>
  <si>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</si>
  <si>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</si>
  <si>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</si>
  <si>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</si>
  <si>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</si>
  <si>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r>
      <rPr>
        <b/>
        <sz val="12"/>
        <color theme="1"/>
        <rFont val="Aptos"/>
      </rPr>
      <t xml:space="preserve">TOTAL OPERATING BUDGET 
</t>
    </r>
    <r>
      <rPr>
        <b/>
        <i/>
        <sz val="11"/>
        <color theme="1"/>
        <rFont val="Aptos"/>
      </rPr>
      <t>(will automatically calculate)</t>
    </r>
  </si>
  <si>
    <t>NOTES REGARDING SUPPORTIVE SERVICES:</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</si>
  <si>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</si>
  <si>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t>SUPPORTIVE SERVICES COSTS</t>
  </si>
  <si>
    <r>
      <rPr>
        <b/>
        <sz val="16"/>
        <color theme="0"/>
        <rFont val="Aptos"/>
      </rPr>
      <t xml:space="preserve">SUPPORTIVE SERVICES </t>
    </r>
    <r>
      <rPr>
        <sz val="16"/>
        <color theme="0"/>
        <rFont val="Aptos"/>
      </rPr>
      <t>(e-snaps 6F)</t>
    </r>
  </si>
  <si>
    <t>If supportive services will be included in your budget, complete the below chart.</t>
  </si>
  <si>
    <t>Annual Assessment of Service Needs</t>
  </si>
  <si>
    <t>Assistance with moving costs</t>
  </si>
  <si>
    <t>Case management</t>
  </si>
  <si>
    <t>Housing search and counseling services</t>
  </si>
  <si>
    <t>Outreach services</t>
  </si>
  <si>
    <t>Transportation</t>
  </si>
  <si>
    <t>Utility deposits</t>
  </si>
  <si>
    <t>Child care</t>
  </si>
  <si>
    <t>Education services</t>
  </si>
  <si>
    <t>Employment assistance and job training</t>
  </si>
  <si>
    <t>Food</t>
  </si>
  <si>
    <t>Legal services</t>
  </si>
  <si>
    <t>Life skills training</t>
  </si>
  <si>
    <t>Mental health services</t>
  </si>
  <si>
    <t>Outpatient health services</t>
  </si>
  <si>
    <t>Substance abuse treatment services</t>
  </si>
  <si>
    <r>
      <rPr>
        <b/>
        <sz val="11"/>
        <color theme="1"/>
        <rFont val="Aptos"/>
      </rPr>
      <t>Operating Costs</t>
    </r>
    <r>
      <rPr>
        <b/>
        <i/>
        <sz val="11"/>
        <color theme="1"/>
        <rFont val="Aptos"/>
      </rPr>
      <t xml:space="preserve"> </t>
    </r>
    <r>
      <rPr>
        <b/>
        <i/>
        <sz val="9"/>
        <color theme="1"/>
        <rFont val="Aptos Narrow"/>
      </rPr>
      <t>(If the supportive services are provided in a supportive service facility not contained in a housing structure, the costs of day-to-day operation of the supportive service facility, including maintenance, repair, building security, furniture, utilities, and equipment are eligible as a supportive service.)</t>
    </r>
  </si>
  <si>
    <r>
      <rPr>
        <b/>
        <sz val="12"/>
        <color theme="1"/>
        <rFont val="Aptos"/>
      </rPr>
      <t xml:space="preserve">Supportive Services Total 
</t>
    </r>
    <r>
      <rPr>
        <b/>
        <i/>
        <sz val="11"/>
        <color theme="1"/>
        <rFont val="Aptos"/>
      </rPr>
      <t>(will automatically calculate)</t>
    </r>
  </si>
  <si>
    <t xml:space="preserve">If supportive service dollars are requested for child care, education services, employment assistance and job training, food, legal services, life skills training, outpatient health services, or substance abuse treatment services, please indicate why these services cannot be leveraged.  If leveraged through a MOU, these services can count towards your required match commitment:  </t>
  </si>
  <si>
    <t>NOTES REGARDING HMIS:</t>
  </si>
  <si>
    <t>-- If your project is not a dedicated HMIS request as you are not the HMIS Lead, you can ONLY request funding for HMIS costs related to contributing data to the CoC’s designated HMIS as outlined in 24 CFR 578.57(a)(1)(i)-(x). This includes projects that will provide housing and services to victims of domestic violence to contribute data to a comparable database.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t>
  </si>
  <si>
    <t>HMIS COSTS</t>
  </si>
  <si>
    <r>
      <rPr>
        <b/>
        <sz val="16"/>
        <color theme="0"/>
        <rFont val="Aptos"/>
      </rPr>
      <t xml:space="preserve">HMIS </t>
    </r>
    <r>
      <rPr>
        <sz val="16"/>
        <color theme="0"/>
        <rFont val="Aptos"/>
      </rPr>
      <t>(e-snaps 6H)</t>
    </r>
  </si>
  <si>
    <t>If HMIS-related costs will be included in your budget, complete the below chart.</t>
  </si>
  <si>
    <t>Software</t>
  </si>
  <si>
    <t>Services</t>
  </si>
  <si>
    <t>Personnel</t>
  </si>
  <si>
    <t>Space and Operations</t>
  </si>
  <si>
    <r>
      <rPr>
        <b/>
        <sz val="12"/>
        <color theme="1"/>
        <rFont val="Aptos"/>
      </rPr>
      <t xml:space="preserve">HMIS Total 
</t>
    </r>
    <r>
      <rPr>
        <b/>
        <i/>
        <sz val="11"/>
        <color theme="1"/>
        <rFont val="Aptos"/>
      </rPr>
      <t>(will automatically calculate)</t>
    </r>
  </si>
  <si>
    <r>
      <rPr>
        <b/>
        <sz val="12"/>
        <color theme="0"/>
        <rFont val="Aptos"/>
      </rPr>
      <t xml:space="preserve">If your agency is not the HMIS Lead and is requesting funds to support HMIS-related expenses, </t>
    </r>
    <r>
      <rPr>
        <b/>
        <u/>
        <sz val="12"/>
        <color theme="0"/>
        <rFont val="Aptos"/>
      </rPr>
      <t>please describe how these funds will be used and why they are needed</t>
    </r>
    <r>
      <rPr>
        <b/>
        <sz val="12"/>
        <color theme="0"/>
        <rFont val="Aptos"/>
      </rPr>
      <t>:</t>
    </r>
  </si>
  <si>
    <t>NOTES REGARDING VAWA COSTS:</t>
  </si>
  <si>
    <t>--This was a new Budget Line Item introduced in FY23. Eligible VAWA costs are outlined in the tables below.</t>
  </si>
  <si>
    <t>VAWA COSTS</t>
  </si>
  <si>
    <t>Is your organization a Victim Services Provider?:</t>
  </si>
  <si>
    <t>If VAWA Costs will be included in your budget, complete the below tables where applicable.</t>
  </si>
  <si>
    <t>COSTS RELATED TO VAWA EMERGENCY TRANSFER FACILITATION</t>
  </si>
  <si>
    <r>
      <rPr>
        <b/>
        <sz val="11"/>
        <color theme="1"/>
        <rFont val="Aptos Narrow"/>
      </rPr>
      <t xml:space="preserve">Moving Costs </t>
    </r>
    <r>
      <rPr>
        <sz val="11"/>
        <color theme="1"/>
        <rFont val="Aptos Narrow"/>
      </rPr>
      <t>(Assistance with reasonable moving costs to move survivors for an emergency transfer(s). )</t>
    </r>
  </si>
  <si>
    <r>
      <rPr>
        <b/>
        <sz val="11"/>
        <color theme="1"/>
        <rFont val="Aptos Narrow"/>
      </rPr>
      <t xml:space="preserve">Travel Costs </t>
    </r>
    <r>
      <rPr>
        <sz val="11"/>
        <color theme="1"/>
        <rFont val="Aptos Narrow"/>
      </rPr>
      <t>(Assistance with reasonable travel costs for survivors and their families to travel for an emergency transfer(s). This may include travel costs to locations outside of your CoC’s geography. )</t>
    </r>
  </si>
  <si>
    <r>
      <rPr>
        <b/>
        <sz val="11"/>
        <color theme="1"/>
        <rFont val="Aptos Narrow"/>
      </rPr>
      <t xml:space="preserve">Security Deposits </t>
    </r>
    <r>
      <rPr>
        <sz val="11"/>
        <color theme="1"/>
        <rFont val="Aptos Narrow"/>
      </rPr>
      <t>(Grant funds can be used to pay for security deposits of the safe unit the survivor is transferring to via an emergency transfer(s).)</t>
    </r>
  </si>
  <si>
    <r>
      <rPr>
        <b/>
        <sz val="11"/>
        <color theme="1"/>
        <rFont val="Aptos Narrow"/>
      </rPr>
      <t>Utilities</t>
    </r>
    <r>
      <rPr>
        <sz val="11"/>
        <color theme="1"/>
        <rFont val="Aptos Narrow"/>
      </rPr>
      <t xml:space="preserve"> ( Grant funds can be used to pay for costs of establishing utility assistance in the safe unit the survivor is transferring to.)</t>
    </r>
  </si>
  <si>
    <r>
      <rPr>
        <b/>
        <sz val="11"/>
        <color theme="1"/>
        <rFont val="Aptos Narrow"/>
      </rPr>
      <t>Housing Fees</t>
    </r>
    <r>
      <rPr>
        <sz val="11"/>
        <color theme="1"/>
        <rFont val="Aptos Narrow"/>
      </rPr>
      <t xml:space="preserve"> (Grant funds can be used to pay fees associated with getting survivors into a safe unit via emergency transfer(s), including but not limited to application fees, broker fees, holding fees, trash fees, pet fees where the person believes they need their pet to be safe, etc.)</t>
    </r>
  </si>
  <si>
    <r>
      <rPr>
        <b/>
        <sz val="11"/>
        <color theme="1"/>
        <rFont val="Aptos Narrow"/>
      </rPr>
      <t xml:space="preserve">Case management </t>
    </r>
    <r>
      <rPr>
        <sz val="11"/>
        <color theme="1"/>
        <rFont val="Aptos Narrow"/>
      </rPr>
      <t>(Grant funds can be used to pay staff time necessary to assess, coordinate, and implement emergency transfer(s).)</t>
    </r>
  </si>
  <si>
    <r>
      <rPr>
        <b/>
        <sz val="11"/>
        <color theme="1"/>
        <rFont val="Aptos Narrow"/>
      </rPr>
      <t xml:space="preserve">Housing navigation </t>
    </r>
    <r>
      <rPr>
        <sz val="11"/>
        <color theme="1"/>
        <rFont val="Aptos Narrow"/>
      </rPr>
      <t>(Grant funds can be used to pay staff time necessary to identify safe units and facilitate moves into housing for survivors through emergency transfer(s).)</t>
    </r>
  </si>
  <si>
    <r>
      <rPr>
        <b/>
        <sz val="11"/>
        <color theme="1"/>
        <rFont val="Aptos Narrow"/>
      </rPr>
      <t>Technology to make an available unit safe</t>
    </r>
    <r>
      <rPr>
        <sz val="11"/>
        <color theme="1"/>
        <rFont val="Aptos Narrow"/>
      </rPr>
      <t xml:space="preserve"> (Grant funds can be used to pay for technology that the individual believes is needed to make the unit safe, including but not limited to doorbell cameras, security systems, phone, and internet service when necessary to support security systems for the unit, etc.)</t>
    </r>
  </si>
  <si>
    <r>
      <rPr>
        <b/>
        <sz val="12"/>
        <color theme="1"/>
        <rFont val="Aptos"/>
      </rPr>
      <t xml:space="preserve">VAWA Emergency Transfer Facilitation Subtotal </t>
    </r>
    <r>
      <rPr>
        <b/>
        <i/>
        <sz val="11"/>
        <color theme="1"/>
        <rFont val="Aptos"/>
      </rPr>
      <t>(will automatically calculate)</t>
    </r>
  </si>
  <si>
    <t>COSTS RELATED TO MONITORING COMPLIANCE WITH VAWA CONFIDENTIALITY REQUIREMENTS</t>
  </si>
  <si>
    <t>Monitoring and evaluating compliance with VAWA confidentiality requirements</t>
  </si>
  <si>
    <t xml:space="preserve">Developing and implementing strategies for corrective actions and remedies to ensure compliance. </t>
  </si>
  <si>
    <t>Program evaluation of confidentiality policies, practices, and procedures.</t>
  </si>
  <si>
    <t xml:space="preserve"> Training on compliance with VAWA confidentiality requirements.</t>
  </si>
  <si>
    <t>Reporting to Collaborative Applicant, HUD, and other interested parties on compliance with VAWA confidentiality requirements</t>
  </si>
  <si>
    <t>Costs for establishing methodology to protect survivor information.</t>
  </si>
  <si>
    <t>Staff time associated with maintaining adherence to VAWA confidentiality requirements</t>
  </si>
  <si>
    <r>
      <rPr>
        <b/>
        <sz val="12"/>
        <color theme="1"/>
        <rFont val="Aptos Narrow"/>
      </rPr>
      <t xml:space="preserve">VAWA Confidentiality Requirements Subtotal </t>
    </r>
    <r>
      <rPr>
        <b/>
        <i/>
        <sz val="11"/>
        <color theme="1"/>
        <rFont val="Aptos Narrow"/>
      </rPr>
      <t>(will automatically calculate)</t>
    </r>
  </si>
  <si>
    <t>VAWA COSTS TOTAL:</t>
  </si>
  <si>
    <t>If you are proposing to include VAWA costs in your budget, please describe this necessity:</t>
  </si>
  <si>
    <t>NOTES REGARDING ADMIN &amp; MATCH:</t>
  </si>
  <si>
    <t xml:space="preserve">--Admin cannot exceed 10% of the Sub-total of the Costs Requested (Admin not included). 
-- If Match is related to Supportive Services, sources should be consistent with the Supportive Services listed in preliminary application.
-- Match can only be used for eligible costs under the CoC Program.
-- Match should meet the 25% threshold but it is not recommended that applicants commit significantly more than 25%. </t>
  </si>
  <si>
    <t>ADMINISTRATIVE COSTS &amp; MATCH</t>
  </si>
  <si>
    <r>
      <rPr>
        <b/>
        <sz val="16"/>
        <color theme="0"/>
        <rFont val="Aptos"/>
      </rPr>
      <t>ADMINISTRATIVE COSTS</t>
    </r>
    <r>
      <rPr>
        <sz val="16"/>
        <color theme="0"/>
        <rFont val="Aptos"/>
      </rPr>
      <t xml:space="preserve"> (e-snaps 6J)</t>
    </r>
  </si>
  <si>
    <r>
      <rPr>
        <b/>
        <sz val="12"/>
        <color theme="0"/>
        <rFont val="Aptos"/>
      </rPr>
      <t xml:space="preserve">Admin Requested Budget:
 </t>
    </r>
    <r>
      <rPr>
        <sz val="12"/>
        <color theme="0"/>
        <rFont val="Aptos"/>
      </rPr>
      <t>(cannot exceed 10% of total grant)</t>
    </r>
  </si>
  <si>
    <t>If you are proposing administrative costs in excess of 6%, please describe this necessity:</t>
  </si>
  <si>
    <r>
      <rPr>
        <b/>
        <sz val="16"/>
        <color theme="0"/>
        <rFont val="Aptos"/>
      </rPr>
      <t>MATCH</t>
    </r>
    <r>
      <rPr>
        <sz val="18"/>
        <color theme="0"/>
        <rFont val="Aptos"/>
      </rPr>
      <t xml:space="preserve"> </t>
    </r>
    <r>
      <rPr>
        <sz val="16"/>
        <color theme="0"/>
        <rFont val="Aptos"/>
      </rPr>
      <t>(e-snaps 6I)</t>
    </r>
  </si>
  <si>
    <r>
      <rPr>
        <b/>
        <sz val="12"/>
        <color theme="0"/>
        <rFont val="Aptos"/>
      </rPr>
      <t xml:space="preserve">Match Amount:
</t>
    </r>
    <r>
      <rPr>
        <b/>
        <i/>
        <sz val="12"/>
        <color theme="0"/>
        <rFont val="Aptos Narrow"/>
      </rPr>
      <t>(must be at least 25% of Total Assistance Requested less Leasing)</t>
    </r>
  </si>
  <si>
    <r>
      <rPr>
        <b/>
        <sz val="12"/>
        <color theme="1"/>
        <rFont val="Aptos Narrow"/>
      </rPr>
      <t xml:space="preserve">FOR REFERENCE: Total Assistance Requested less Leasing:
</t>
    </r>
    <r>
      <rPr>
        <b/>
        <i/>
        <sz val="10"/>
        <color rgb="FFC00000"/>
        <rFont val="Aptos"/>
      </rPr>
      <t>Auto-calculates as Budget is completed. 
Do not use until all relevant budget information in input into this workbook.</t>
    </r>
  </si>
  <si>
    <r>
      <rPr>
        <b/>
        <sz val="12"/>
        <color theme="1"/>
        <rFont val="Aptos Narrow"/>
      </rPr>
      <t xml:space="preserve">FOR REFERENCE: 25% of Total Assistance Requested less Leasing:
</t>
    </r>
    <r>
      <rPr>
        <b/>
        <i/>
        <sz val="10"/>
        <color rgb="FFC00000"/>
        <rFont val="Aptos"/>
      </rPr>
      <t>Auto-calculates. Once the budget is complete, the Match Amount input above should be no less than the amount calculated here.</t>
    </r>
  </si>
  <si>
    <r>
      <rPr>
        <b/>
        <i/>
        <sz val="12"/>
        <color theme="1"/>
        <rFont val="Aptos"/>
      </rPr>
      <t>Please complete the table below regarding the Match to be provided, including type of Match, source type and name, and the amount of Match porvided from each source.</t>
    </r>
    <r>
      <rPr>
        <i/>
        <sz val="11"/>
        <color theme="1"/>
        <rFont val="Aptos"/>
      </rPr>
      <t xml:space="preserve"> </t>
    </r>
  </si>
  <si>
    <t>Cash or 
In-Kind</t>
  </si>
  <si>
    <t>Brief  Description of Match</t>
  </si>
  <si>
    <t>Amount of the Committed Match</t>
  </si>
  <si>
    <t>Name of Match Source</t>
  </si>
  <si>
    <t>NOTES REGARDING SUMMARY BUDGET:</t>
  </si>
  <si>
    <t>--All information on this worksheet will automatically fill based on information provided on other tabs in this budget worksheet.
--The Proposed New Project Budget excludes Match.
--Only the Budget Line Items selected in the General Info-BLIs worksheet will populate in the Proposed New Project Budget table. 
-- Amounts in the Proposed New Project Budget table will automatically fill based on amounts provided on other worksheets in this budget workbook. If you need to make a change you must correct it on the corresponding worksheets.</t>
  </si>
  <si>
    <r>
      <rPr>
        <b/>
        <u/>
        <sz val="20"/>
        <color rgb="FF000000"/>
        <rFont val="Aptos"/>
      </rPr>
      <t>SUMMARY BUDGET</t>
    </r>
    <r>
      <rPr>
        <u/>
        <sz val="20"/>
        <color rgb="FF000000"/>
        <rFont val="Aptos"/>
      </rPr>
      <t xml:space="preserve"> </t>
    </r>
  </si>
  <si>
    <t>CONTACT INFORMATION</t>
  </si>
  <si>
    <t>PROJECT INFORMATION</t>
  </si>
  <si>
    <t xml:space="preserve">Name of Proposed Project: </t>
  </si>
  <si>
    <t>Project Type:</t>
  </si>
  <si>
    <t xml:space="preserve">DV Bonus: </t>
  </si>
  <si>
    <t>Match is at least 25%:</t>
  </si>
  <si>
    <t>Admin is less than 10%:</t>
  </si>
  <si>
    <t>PROPOSED NEW PROJECT BUDGET</t>
  </si>
  <si>
    <t>Eligible Costs</t>
  </si>
  <si>
    <t>Total Assistance Requested for Grant Term (Applicant)</t>
  </si>
  <si>
    <t>Leased Structure</t>
  </si>
  <si>
    <t>Leased Units (FMR)</t>
  </si>
  <si>
    <t>Rental Assistance</t>
  </si>
  <si>
    <t>Operating</t>
  </si>
  <si>
    <t>Supportive Services</t>
  </si>
  <si>
    <t>HMIS</t>
  </si>
  <si>
    <t>Sub-total Costs Requested 
(will automatically calculate)</t>
  </si>
  <si>
    <t>Admin (up to 10%)</t>
  </si>
  <si>
    <t>Total Assistance plus Admin Requested 
(will automatically calculate)</t>
  </si>
  <si>
    <t>FOR REFERENCE: FY2026 FAIR MARKET RENTS</t>
  </si>
  <si>
    <t>HUD Metro FMR Area FMRs (HMFAs)</t>
  </si>
  <si>
    <t>Locality Name</t>
  </si>
  <si>
    <t>Efficiency/ 
0 bedroom</t>
  </si>
  <si>
    <t>One-Bedroom</t>
  </si>
  <si>
    <t>Two-Bedroom</t>
  </si>
  <si>
    <t>Three-Bedroom</t>
  </si>
  <si>
    <t>Four-Bedroom</t>
  </si>
  <si>
    <t>Note: The ‘0-bedroom’ unit listed in e-snaps is the ‘efficiency’ unit size on the FMR table and the FMR table does not include SRO units for which the per unit rent is calculated at 75 percent of the efficiency rate.</t>
  </si>
  <si>
    <t>% Assistance</t>
  </si>
  <si>
    <t xml:space="preserve">General information regarding BLIs:
-- CoC program funds used for rental assistance may not be combined in a single structure or housing unit with CoC program funds used for: leasing; operating; or acquisition, rehabilitation, or new construction if TBRA (including short- or medium-term rental assistance).
-- A PSH, RRH, TH, SSO, SSO-SO, or SSO-CE project may request funds in the HMIS BLI, but note that the eligible costs are limited.  
</t>
  </si>
  <si>
    <t xml:space="preserve">NOTES: 
- CoC staff may reach out to you if there are questions or issues with your proposed budget. Please be sure the contact person you have listed will be available.
- FY2026 Fair Market Rent (FMR) data for the CoC has been provided for reference. 
- PSH, RRH, and TH projects cannot have both Rental Assistance and Operating BLIs used for the same structure. 
- DV Bonus projects are limited to TH, RRH, or SSO-CE project types.
- SSO projects may use only the Supportive Services, HMIS, and Admin BLIs.
- HMIS projects use only the HMIS BLI and Admin.
- For a list and description of eligible costs, please refer to the Continuum of Care regulations at 24 CFR Part 578, Subpart D – Program Components &amp; Eligible Costs: </t>
  </si>
  <si>
    <r>
      <t xml:space="preserve">In this workbook, please complete the following worksheets that apply to your project: 
</t>
    </r>
    <r>
      <rPr>
        <sz val="12"/>
        <color theme="1"/>
        <rFont val="Aptos Narrow"/>
        <family val="2"/>
      </rPr>
      <t xml:space="preserve">- General Information &amp; Budget Line Items (BLIs) - </t>
    </r>
    <r>
      <rPr>
        <u/>
        <sz val="12"/>
        <color theme="1"/>
        <rFont val="Aptos Narrow"/>
        <family val="2"/>
      </rPr>
      <t xml:space="preserve">Must be completed by all applicants
</t>
    </r>
    <r>
      <rPr>
        <sz val="12"/>
        <color theme="1"/>
        <rFont val="Aptos Narrow"/>
        <family val="2"/>
      </rPr>
      <t>- Leasing</t>
    </r>
    <r>
      <rPr>
        <u/>
        <sz val="12"/>
        <color theme="1"/>
        <rFont val="Aptos Narrow"/>
        <family val="2"/>
      </rPr>
      <t xml:space="preserve"> </t>
    </r>
    <r>
      <rPr>
        <sz val="12"/>
        <color theme="1"/>
        <rFont val="Aptos Narrow"/>
        <family val="2"/>
      </rPr>
      <t xml:space="preserve">
- Rental Assistance 
- Operating 
- Supportive Services (if applicable)
- HMIS
- VAWA Costs
- Rural Costs
- Admin &amp; Match</t>
    </r>
  </si>
  <si>
    <r>
      <t xml:space="preserve">As you complete the worksheets that apply to your project, the total proposed budget will automatically calculate in the Proposed Budget worksheet. 
</t>
    </r>
    <r>
      <rPr>
        <b/>
        <u/>
        <sz val="12"/>
        <color theme="1"/>
        <rFont val="Aptos Narrow"/>
        <family val="2"/>
      </rPr>
      <t xml:space="preserve">Once all applicable worksheets have been completed, please submit this budget as directed in the CoC's new project RFP/application materials. </t>
    </r>
  </si>
  <si>
    <t>-- Annual Leased Units costs based on FY2026 Fair Market Rents (FMR) will automatically calculate in the chart at the bottom of this page, unless the applicants selects the use of Actual Rents. If Actual Rents are used, they cannot exceed FMRs.
-- For your reference, Fair Market Rents used in the CoC's geographic area are provided below and in a chart in this workbook.  
-- FY2026 Fair Market Rent levels will be used for HUD’s FY2026 New Project Application. 
-- The ‘0-bedroom’ unit listed in e-snaps is the ‘efficiency’ unit size on the FMR table and the FMR table does not include SRO units for which the per unit rent is calculated at 75 percent of the efficiency rate.</t>
  </si>
  <si>
    <t>-- FY2026 Fair Market Rent levels will be used for HUD’s FY2026 New Project Application. 
-- Leasing project can opt to use Actual Rents/HUD Paid Rents instead of FMR. Actual Rents/HUD Paid Rents CANNOT exceed the FMRs used for the application. 
--The ‘0-bedroom’ unit listed in e-snaps is the ‘efficiency’ unit size on the FMR table and the FMR table does not include SRO units for which the per unit rent is calculated at 75 percent of the efficiency rate.</t>
  </si>
  <si>
    <t>-- Annual rental assistance costs based on FY2026 Fair Market Rents (FMR) will automatically calculate in the chart at the bottom of this page. 
-- New CoC Program project applications must request full FMR for initial funding and can choose less than FMRs upon renewal, if needed. 
-- For your reference, Fair Market Rents used in the CoC's geographic area are provided below and in a chart in this workbook.  
--FY2026 Fair Market Rent levels will be used for HUD’s FY2026 New Project Application. 
-- The ‘0-bedroom’ unit listed in e-snaps is the ‘efficiency’ unit size on the FMR table and the FMR table does not include SRO units for which the per unit rent is calculated at 75 percent of the efficiency rate.</t>
  </si>
  <si>
    <r>
      <t xml:space="preserve">Use the dropdown options to indicate the Budget Line Items for which your agency is requesting funds. You </t>
    </r>
    <r>
      <rPr>
        <b/>
        <u/>
        <sz val="14"/>
        <color theme="1"/>
        <rFont val="Aptos"/>
        <family val="2"/>
      </rPr>
      <t xml:space="preserve">MUST </t>
    </r>
    <r>
      <rPr>
        <b/>
        <sz val="14"/>
        <color theme="1"/>
        <rFont val="Aptos"/>
        <family val="2"/>
      </rPr>
      <t>select Yes for a Budget Line Item to show up in the Proposed Budget worksheet.</t>
    </r>
  </si>
  <si>
    <t xml:space="preserve">The Washington-Arlington-Alexandria, DC-VA-MD HUD Metro FMR Area consists of the following counties: District of Columbia, DC; Charles County, MD; Frederick County, MD; Montgomery County, MD; Prince George's County, MD; Arlington County, VA; Clarke County, VA; Fairfax County, VA; Fauquier County, VA; Loudoun County, VA; Prince William County, VA; Spotsylvania County, VA; Stafford County, VA; Alexandria city, VA; Fairfax city, VA; Falls Church city, VA; Fredericksburg city, VA; Manassas city, VA; and Manassas Park city, VA. All information here applies to the entirety of the Washington-Arlington-Alexandria, DC-VA-MD HUD Metro FMR Area.
Please note that while this area uses Small Area FMRs (SAFMRs) for Housing Choice Voucher Programs, SAFMRs are not used for the CoC Program. </t>
  </si>
  <si>
    <t>http://www.huduser.gov/portal/datasets/fmr/fmrs/FY2026_code/2026summary.odn?&amp;year=2026&amp;fmrtype=Final&amp;cbsasub=METRO47900M47900</t>
  </si>
  <si>
    <t>Washington-Arlington-Alexandria, DC-VA-MD HMFA</t>
  </si>
  <si>
    <r>
      <t xml:space="preserve">LEASING SINGLE STRUCTURE </t>
    </r>
    <r>
      <rPr>
        <sz val="16"/>
        <color theme="0"/>
        <rFont val="Aptos Narrow"/>
        <family val="2"/>
      </rPr>
      <t>(e-snaps 6D)</t>
    </r>
  </si>
  <si>
    <r>
      <t xml:space="preserve">LEASING OF UNITS (USING FAIR MARKET RENTS) </t>
    </r>
    <r>
      <rPr>
        <sz val="16"/>
        <color theme="0"/>
        <rFont val="Aptos Narrow"/>
        <family val="2"/>
      </rPr>
      <t>(e-snaps 6C)</t>
    </r>
  </si>
  <si>
    <r>
      <rPr>
        <b/>
        <sz val="11"/>
        <color theme="1"/>
        <rFont val="Aptos Narrow"/>
        <family val="2"/>
      </rPr>
      <t>If you selected Actual/HUD Paid Rent:</t>
    </r>
    <r>
      <rPr>
        <sz val="11"/>
        <color theme="1"/>
        <rFont val="Aptos Narrow"/>
        <family val="2"/>
      </rPr>
      <t xml:space="preserve">
-- Enter the Actual Rents to be used in the Actual Rent table below. 
-- If you wish to use a combination of Actual Rent and FMR, you will need to manually enter the FMRs into the Actual Rent table. 
-- Please note that Actual Rents cannot exceed the FMR for the HMFA and unit size requested.</t>
    </r>
  </si>
  <si>
    <r>
      <t>HOUSING COSTS: RENTAL ASSISTANCE BUDGET</t>
    </r>
    <r>
      <rPr>
        <u/>
        <sz val="18"/>
        <color rgb="FF000000"/>
        <rFont val="Aptos Narrow"/>
        <family val="2"/>
      </rPr>
      <t xml:space="preserve">  </t>
    </r>
  </si>
  <si>
    <r>
      <t xml:space="preserve">RENTAL ASSISTANCE (USING FAIR MARKET RENTS)  </t>
    </r>
    <r>
      <rPr>
        <sz val="16"/>
        <color theme="0"/>
        <rFont val="Aptos Narrow"/>
        <family val="2"/>
      </rPr>
      <t>(e-snaps 6E)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</si>
</sst>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99" x14ac:knownFonts="1">
    <font>
      <sz val="11"/>
      <color theme="1"/>
      <name val="Calibri"/>
      <scheme val="minor"/>
    </font>
    <font>
      <sz val="11"/>
      <color theme="1"/>
      <name val="Aptos"/>
    </font>
    <font>
      <b/>
      <u/>
      <sz val="16"/>
      <color theme="1"/>
      <name val="Aptos"/>
    </font>
    <font>
      <b/>
      <sz val="16"/>
      <color theme="0"/>
      <name val="Aptos"/>
    </font>
    <font>
      <sz val="11"/>
      <name val="Calibri"/>
    </font>
    <font>
      <b/>
      <sz val="12"/>
      <color theme="1"/>
      <name val="Aptos"/>
    </font>
    <font>
      <b/>
      <i/>
      <sz val="13"/>
      <color theme="1"/>
      <name val="Aptos"/>
    </font>
    <font>
      <b/>
      <sz val="13"/>
      <color theme="0"/>
      <name val="Aptos"/>
    </font>
    <font>
      <b/>
      <sz val="16"/>
      <color theme="1"/>
      <name val="Aptos"/>
    </font>
    <font>
      <b/>
      <sz val="13"/>
      <color theme="1"/>
      <name val="Aptos Narrow"/>
    </font>
    <font>
      <b/>
      <sz val="14"/>
      <color theme="1"/>
      <name val="Aptos"/>
    </font>
    <font>
      <b/>
      <sz val="13"/>
      <color theme="1"/>
      <name val="Aptos"/>
    </font>
    <font>
      <b/>
      <sz val="11"/>
      <color theme="1"/>
      <name val="Aptos"/>
    </font>
    <font>
      <b/>
      <sz val="14"/>
      <color theme="0"/>
      <name val="Aptos"/>
    </font>
    <font>
      <sz val="12"/>
      <color theme="1"/>
      <name val="Aptos"/>
    </font>
    <font>
      <b/>
      <u/>
      <sz val="18"/>
      <color rgb="FF000000"/>
      <name val="Aptos"/>
    </font>
    <font>
      <b/>
      <sz val="16"/>
      <color theme="0"/>
      <name val="Aptos Narrow"/>
    </font>
    <font>
      <b/>
      <i/>
      <sz val="16"/>
      <color rgb="FFC00000"/>
      <name val="Aptos"/>
    </font>
    <font>
      <b/>
      <i/>
      <sz val="12"/>
      <color theme="1"/>
      <name val="Aptos"/>
    </font>
    <font>
      <b/>
      <sz val="11"/>
      <color theme="0"/>
      <name val="Aptos"/>
    </font>
    <font>
      <sz val="9"/>
      <color theme="1"/>
      <name val="Aptos"/>
    </font>
    <font>
      <b/>
      <u/>
      <sz val="18"/>
      <color rgb="FF000000"/>
      <name val="Aptos"/>
    </font>
    <font>
      <b/>
      <i/>
      <sz val="14"/>
      <color rgb="FF000000"/>
      <name val="Aptos"/>
    </font>
    <font>
      <b/>
      <sz val="12"/>
      <color theme="0"/>
      <name val="Aptos"/>
    </font>
    <font>
      <sz val="10"/>
      <color theme="1"/>
      <name val="Aptos"/>
    </font>
    <font>
      <b/>
      <sz val="11"/>
      <color theme="1"/>
      <name val="Aptos Narrow"/>
    </font>
    <font>
      <b/>
      <sz val="12"/>
      <color rgb="FF000000"/>
      <name val="Aptos"/>
    </font>
    <font>
      <b/>
      <sz val="9"/>
      <color theme="1"/>
      <name val="Aptos Narrow"/>
    </font>
    <font>
      <sz val="9"/>
      <color theme="1"/>
      <name val="Aptos Narrow"/>
    </font>
    <font>
      <b/>
      <i/>
      <sz val="12"/>
      <color rgb="FF000000"/>
      <name val="Aptos"/>
    </font>
    <font>
      <b/>
      <sz val="14"/>
      <color rgb="FF000000"/>
      <name val="Aptos"/>
    </font>
    <font>
      <b/>
      <sz val="18"/>
      <color rgb="FF000000"/>
      <name val="Aptos"/>
    </font>
    <font>
      <b/>
      <i/>
      <sz val="14"/>
      <color theme="1"/>
      <name val="Aptos"/>
    </font>
    <font>
      <b/>
      <sz val="11"/>
      <color theme="0"/>
      <name val="Aptos Narrow"/>
    </font>
    <font>
      <sz val="10"/>
      <color rgb="FF000000"/>
      <name val="Aptos"/>
    </font>
    <font>
      <b/>
      <u/>
      <sz val="18"/>
      <color rgb="FF000000"/>
      <name val="Aptos"/>
    </font>
    <font>
      <b/>
      <i/>
      <sz val="13"/>
      <color theme="1"/>
      <name val="Aptos Narrow"/>
    </font>
    <font>
      <b/>
      <sz val="12"/>
      <color theme="1"/>
      <name val="Aptos Narrow"/>
    </font>
    <font>
      <b/>
      <sz val="12"/>
      <color theme="0"/>
      <name val="Aptos Narrow"/>
    </font>
    <font>
      <sz val="11"/>
      <color theme="1"/>
      <name val="Aptos Narrow"/>
    </font>
    <font>
      <sz val="10"/>
      <color theme="1"/>
      <name val="Aptos Narrow"/>
    </font>
    <font>
      <b/>
      <u/>
      <sz val="20"/>
      <color rgb="FF000000"/>
      <name val="Aptos"/>
    </font>
    <font>
      <b/>
      <u/>
      <sz val="18"/>
      <color rgb="FF000000"/>
      <name val="Aptos"/>
    </font>
    <font>
      <b/>
      <u/>
      <sz val="18"/>
      <color theme="0"/>
      <name val="Aptos"/>
    </font>
    <font>
      <b/>
      <u/>
      <sz val="18"/>
      <color theme="0"/>
      <name val="Aptos"/>
    </font>
    <font>
      <sz val="13"/>
      <color theme="1"/>
      <name val="Aptos"/>
    </font>
    <font>
      <sz val="12"/>
      <color theme="1"/>
      <name val="Aptos SemiBold"/>
    </font>
    <font>
      <i/>
      <sz val="12"/>
      <color rgb="FF000000"/>
      <name val="Aptos"/>
    </font>
    <font>
      <i/>
      <sz val="11"/>
      <color theme="1"/>
      <name val="Aptos"/>
    </font>
    <font>
      <sz val="16"/>
      <color theme="0"/>
      <name val="Aptos Narrow"/>
    </font>
    <font>
      <sz val="16"/>
      <color theme="0"/>
      <name val="Aptos"/>
    </font>
    <font>
      <sz val="14"/>
      <color theme="0"/>
      <name val="Aptos"/>
    </font>
    <font>
      <b/>
      <i/>
      <sz val="11"/>
      <color theme="1"/>
      <name val="Aptos"/>
    </font>
    <font>
      <b/>
      <i/>
      <sz val="9"/>
      <color theme="1"/>
      <name val="Aptos Narrow"/>
    </font>
    <font>
      <b/>
      <u/>
      <sz val="12"/>
      <color theme="0"/>
      <name val="Aptos"/>
    </font>
    <font>
      <b/>
      <i/>
      <sz val="11"/>
      <color theme="1"/>
      <name val="Aptos Narrow"/>
    </font>
    <font>
      <sz val="12"/>
      <color theme="0"/>
      <name val="Aptos"/>
    </font>
    <font>
      <sz val="18"/>
      <color theme="0"/>
      <name val="Aptos"/>
    </font>
    <font>
      <b/>
      <i/>
      <sz val="12"/>
      <color theme="0"/>
      <name val="Aptos Narrow"/>
    </font>
    <font>
      <b/>
      <i/>
      <sz val="10"/>
      <color rgb="FFC00000"/>
      <name val="Aptos"/>
    </font>
    <font>
      <u/>
      <sz val="20"/>
      <color rgb="FF000000"/>
      <name val="Aptos"/>
    </font>
    <font>
      <u/>
      <sz val="11"/>
      <color theme="10"/>
      <name val="Calibri"/>
      <scheme val="minor"/>
    </font>
    <font>
      <sz val="11"/>
      <color theme="1"/>
      <name val="Calibri"/>
      <scheme val="minor"/>
    </font>
    <font>
      <sz val="11"/>
      <color theme="1"/>
      <name val="Calibri"/>
      <family val="2"/>
    </font>
    <font>
      <sz val="11"/>
      <color theme="1"/>
      <name val="Aptos"/>
      <family val="2"/>
    </font>
    <font>
      <b/>
      <sz val="11"/>
      <color theme="1"/>
      <name val="Aptos"/>
      <family val="2"/>
    </font>
    <font>
      <sz val="12"/>
      <color theme="1"/>
      <name val="Aptos Narrow"/>
      <family val="2"/>
    </font>
    <font>
      <b/>
      <sz val="14"/>
      <color theme="1"/>
      <name val="Aptos"/>
      <family val="2"/>
    </font>
    <font>
      <sz val="11"/>
      <color theme="1"/>
      <name val="Aptos Narrow"/>
      <family val="2"/>
    </font>
    <font>
      <b/>
      <u/>
      <sz val="16"/>
      <color theme="1"/>
      <name val="Aptos Narrow"/>
      <family val="2"/>
    </font>
    <font>
      <b/>
      <sz val="16"/>
      <color theme="0"/>
      <name val="Aptos Narrow"/>
      <family val="2"/>
    </font>
    <font>
      <sz val="11"/>
      <name val="Aptos Narrow"/>
      <family val="2"/>
    </font>
    <font>
      <b/>
      <sz val="12"/>
      <color theme="1"/>
      <name val="Aptos Narrow"/>
      <family val="2"/>
    </font>
    <font>
      <u/>
      <sz val="12"/>
      <color theme="1"/>
      <name val="Aptos Narrow"/>
      <family val="2"/>
    </font>
    <font>
      <b/>
      <u/>
      <sz val="12"/>
      <color theme="1"/>
      <name val="Aptos Narrow"/>
      <family val="2"/>
    </font>
    <font>
      <u/>
      <sz val="11"/>
      <color theme="10"/>
      <name val="Aptos Narrow"/>
      <family val="2"/>
    </font>
    <font>
      <b/>
      <u/>
      <sz val="14"/>
      <color theme="1"/>
      <name val="Aptos"/>
      <family val="2"/>
    </font>
    <font>
      <sz val="11"/>
      <name val="Aptos"/>
      <family val="2"/>
    </font>
    <font>
      <i/>
      <sz val="11"/>
      <name val="Aptos"/>
      <family val="2"/>
    </font>
    <font>
      <sz val="8"/>
      <name val="Calibri"/>
      <family val="2"/>
      <scheme val="minor"/>
    </font>
    <font>
      <b/>
      <sz val="14"/>
      <color theme="1"/>
      <name val="Aptos Narrow"/>
      <family val="2"/>
    </font>
    <font>
      <sz val="9"/>
      <color theme="1"/>
      <name val="Aptos Narrow"/>
      <family val="2"/>
    </font>
    <font>
      <b/>
      <sz val="9"/>
      <color theme="1"/>
      <name val="Aptos Narrow"/>
      <family val="2"/>
    </font>
    <font>
      <b/>
      <u/>
      <sz val="18"/>
      <color rgb="FF000000"/>
      <name val="Aptos Narrow"/>
      <family val="2"/>
    </font>
    <font>
      <i/>
      <sz val="13"/>
      <color rgb="FF000000"/>
      <name val="Aptos Narrow"/>
      <family val="2"/>
    </font>
    <font>
      <b/>
      <i/>
      <sz val="14"/>
      <color rgb="FF000000"/>
      <name val="Aptos Narrow"/>
      <family val="2"/>
    </font>
    <font>
      <sz val="16"/>
      <color theme="0"/>
      <name val="Aptos Narrow"/>
      <family val="2"/>
    </font>
    <font>
      <b/>
      <sz val="16"/>
      <color rgb="FF000000"/>
      <name val="Aptos Narrow"/>
      <family val="2"/>
    </font>
    <font>
      <b/>
      <sz val="12"/>
      <color theme="0"/>
      <name val="Aptos Narrow"/>
      <family val="2"/>
    </font>
    <font>
      <b/>
      <u/>
      <sz val="16"/>
      <color theme="0"/>
      <name val="Aptos Narrow"/>
      <family val="2"/>
    </font>
    <font>
      <sz val="10"/>
      <color theme="1"/>
      <name val="Aptos Narrow"/>
      <family val="2"/>
    </font>
    <font>
      <sz val="12"/>
      <color rgb="FF000000"/>
      <name val="Aptos Narrow"/>
      <family val="2"/>
    </font>
    <font>
      <b/>
      <i/>
      <sz val="12"/>
      <color theme="0"/>
      <name val="Aptos Narrow"/>
      <family val="2"/>
    </font>
    <font>
      <b/>
      <sz val="11"/>
      <color theme="1"/>
      <name val="Aptos Narrow"/>
      <family val="2"/>
    </font>
    <font>
      <b/>
      <sz val="14"/>
      <color theme="0"/>
      <name val="Aptos Narrow"/>
      <family val="2"/>
    </font>
    <font>
      <b/>
      <sz val="11"/>
      <name val="Aptos Narrow"/>
      <family val="2"/>
    </font>
    <font>
      <u/>
      <sz val="18"/>
      <color rgb="FF000000"/>
      <name val="Aptos Narrow"/>
      <family val="2"/>
    </font>
    <font>
      <b/>
      <sz val="12"/>
      <color rgb="FF000000"/>
      <name val="Aptos Narrow"/>
      <family val="2"/>
    </font>
    <font>
      <sz val="11"/>
      <color theme="0"/>
      <name val="Aptos Narrow"/>
      <family val="2"/>
    </font>
  </fonts>
  <fills count="27">
    <fill>
      <patternFill patternType="none"/>
    </fill>
    <fill>
      <patternFill patternType="gray125"/>
    </fill>
    <fill>
      <patternFill patternType="solid">
        <fgColor rgb="FF3F3F3F"/>
        <bgColor rgb="FF3F3F3F"/>
      </patternFill>
    </fill>
    <fill>
      <patternFill patternType="solid">
        <fgColor theme="1"/>
        <bgColor theme="1"/>
      </patternFill>
    </fill>
    <fill>
      <patternFill patternType="solid">
        <fgColor rgb="FFD9E2F3"/>
        <bgColor rgb="FFD9E2F3"/>
      </patternFill>
    </fill>
    <fill>
      <patternFill patternType="solid">
        <fgColor rgb="FFFFF3E7"/>
        <bgColor rgb="FFFFF3E7"/>
      </patternFill>
    </fill>
    <fill>
      <patternFill patternType="solid">
        <fgColor rgb="FFFFFF00"/>
        <bgColor rgb="FFFFFF00"/>
      </patternFill>
    </fill>
    <fill>
      <patternFill patternType="solid">
        <fgColor rgb="FF3A3838"/>
        <bgColor rgb="FF3A3838"/>
      </patternFill>
    </fill>
    <fill>
      <patternFill patternType="solid">
        <fgColor rgb="FFFFD965"/>
        <bgColor rgb="FFFFD965"/>
      </patternFill>
    </fill>
    <fill>
      <patternFill patternType="solid">
        <fgColor rgb="FFBFBFBF"/>
        <bgColor rgb="FFBFBFBF"/>
      </patternFill>
    </fill>
    <fill>
      <patternFill patternType="solid">
        <fgColor rgb="FFF2F2F2"/>
        <bgColor rgb="FFF2F2F2"/>
      </patternFill>
    </fill>
    <fill>
      <patternFill patternType="solid">
        <fgColor rgb="FFFFE598"/>
        <bgColor rgb="FFFFE598"/>
      </patternFill>
    </fill>
    <fill>
      <patternFill patternType="solid">
        <fgColor rgb="FFE7E6E6"/>
        <bgColor rgb="FFE7E6E6"/>
      </patternFill>
    </fill>
    <fill>
      <patternFill patternType="solid">
        <fgColor theme="0"/>
        <bgColor theme="0"/>
      </patternFill>
    </fill>
    <fill>
      <patternFill patternType="solid">
        <fgColor rgb="FFC5E0B3"/>
        <bgColor rgb="FFC5E0B3"/>
      </patternFill>
    </fill>
    <fill>
      <patternFill patternType="solid">
        <fgColor theme="9"/>
        <bgColor theme="9"/>
      </patternFill>
    </fill>
    <fill>
      <patternFill patternType="solid">
        <fgColor theme="1"/>
        <bgColor rgb="FFFFD965"/>
      </patternFill>
    </fill>
    <fill>
      <patternFill patternType="solid">
        <fgColor rgb="FFFFFF00"/>
        <bgColor rgb="FF595959"/>
      </patternFill>
    </fill>
    <fill>
      <patternFill patternType="solid">
        <fgColor rgb="FFFFFF00"/>
        <bgColor indexed="64"/>
      </patternFill>
    </fill>
    <fill>
      <patternFill patternType="solid">
        <fgColor theme="1" tint="0.249977111117893"/>
        <bgColor rgb="FF7F7F7F"/>
      </patternFill>
    </fill>
    <fill>
      <patternFill patternType="solid">
        <fgColor theme="1"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FF"/>
        <bgColor indexed="64"/>
      </patternFill>
    </fill>
    <fill>
      <patternFill patternType="solid">
        <fgColor theme="0" tint="-0.249977111117893"/>
        <bgColor indexed="64"/>
      </patternFill>
    </fill>
  </fills>
  <borders count="52">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61" fillId="0" borderId="0" applyNumberFormat="0" applyFill="0" applyBorder="0" applyAlignment="0" applyProtection="0"/>
    <xf numFmtId="9" fontId="62" fillId="0" borderId="0" applyFont="0" applyFill="0" applyBorder="0" applyAlignment="0" applyProtection="0"/>
  </cellStyleXfs>
  <cellXfs count="335">
    <xf numFmtId="0" fontId="0" fillId="0" borderId="0" xfId="0"/>
    <xf numFmtId="0" fontId="1" fillId="0" borderId="0" xfId="0" applyFont="1"/>
    <xf numFmtId="0" fontId="2" fillId="0" borderId="0" xfId="0" applyFont="1" applyAlignment="1">
      <alignment horizontal="center"/>
    </xf>
    <xf numFmtId="0" fontId="1" fillId="0" borderId="4" xfId="0" applyFont="1" applyBorder="1"/>
    <xf numFmtId="0" fontId="1" fillId="0" borderId="7" xfId="0" applyFont="1" applyBorder="1"/>
    <xf numFmtId="0" fontId="9" fillId="0" borderId="6" xfId="0" applyFont="1" applyBorder="1" applyAlignment="1">
      <alignment horizontal="left" vertical="center" wrapText="1"/>
    </xf>
    <xf numFmtId="0" fontId="1" fillId="0" borderId="5" xfId="0" applyFont="1" applyBorder="1"/>
    <xf numFmtId="0" fontId="1" fillId="4" borderId="6" xfId="0" applyFont="1" applyFill="1" applyBorder="1" applyAlignment="1">
      <alignment horizontal="left" vertical="center" wrapText="1"/>
    </xf>
    <xf numFmtId="0" fontId="14" fillId="4" borderId="6" xfId="0" applyFont="1" applyFill="1" applyBorder="1" applyAlignment="1">
      <alignment horizontal="center" vertical="center" wrapText="1"/>
    </xf>
    <xf numFmtId="0" fontId="1" fillId="5" borderId="13" xfId="0" applyFont="1" applyFill="1" applyBorder="1"/>
    <xf numFmtId="0" fontId="1" fillId="5" borderId="16" xfId="0" applyFont="1" applyFill="1" applyBorder="1"/>
    <xf numFmtId="0" fontId="1" fillId="5" borderId="17" xfId="0" applyFont="1" applyFill="1" applyBorder="1"/>
    <xf numFmtId="0" fontId="1" fillId="5" borderId="20" xfId="0" applyFont="1" applyFill="1" applyBorder="1"/>
    <xf numFmtId="0" fontId="10" fillId="0" borderId="4" xfId="0" applyFont="1" applyBorder="1" applyAlignment="1">
      <alignment horizontal="center"/>
    </xf>
    <xf numFmtId="0" fontId="17" fillId="0" borderId="5" xfId="0" applyFont="1" applyBorder="1" applyAlignment="1">
      <alignment horizontal="left" wrapText="1"/>
    </xf>
    <xf numFmtId="0" fontId="14" fillId="0" borderId="0" xfId="0" applyFont="1" applyAlignment="1">
      <alignment vertical="center"/>
    </xf>
    <xf numFmtId="0" fontId="7" fillId="7" borderId="6" xfId="0" applyFont="1" applyFill="1" applyBorder="1" applyAlignment="1">
      <alignment horizontal="left" vertical="center" wrapText="1"/>
    </xf>
    <xf numFmtId="0" fontId="7" fillId="7" borderId="6" xfId="0" applyFont="1" applyFill="1" applyBorder="1" applyAlignment="1">
      <alignment horizontal="center" vertical="center" wrapText="1"/>
    </xf>
    <xf numFmtId="0" fontId="12" fillId="0" borderId="6" xfId="0" applyFont="1" applyBorder="1" applyAlignment="1">
      <alignment horizontal="left" vertical="center" wrapText="1"/>
    </xf>
    <xf numFmtId="164" fontId="14" fillId="4" borderId="6"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164" fontId="5" fillId="8" borderId="6" xfId="0" applyNumberFormat="1" applyFont="1" applyFill="1" applyBorder="1" applyAlignment="1">
      <alignment horizontal="center" vertical="center" wrapText="1"/>
    </xf>
    <xf numFmtId="0" fontId="1" fillId="0" borderId="9" xfId="0" applyFont="1" applyBorder="1"/>
    <xf numFmtId="0" fontId="10" fillId="5" borderId="21" xfId="0" applyFont="1" applyFill="1" applyBorder="1"/>
    <xf numFmtId="0" fontId="1" fillId="5" borderId="21" xfId="0" applyFont="1" applyFill="1" applyBorder="1"/>
    <xf numFmtId="0" fontId="1" fillId="0" borderId="0" xfId="0" applyFont="1" applyAlignment="1">
      <alignment horizontal="left" vertical="top" wrapText="1"/>
    </xf>
    <xf numFmtId="0" fontId="20" fillId="9" borderId="24" xfId="0" applyFont="1" applyFill="1" applyBorder="1"/>
    <xf numFmtId="0" fontId="21" fillId="0" borderId="0" xfId="0" applyFont="1" applyAlignment="1">
      <alignment horizontal="center" vertical="center"/>
    </xf>
    <xf numFmtId="0" fontId="5" fillId="0" borderId="0" xfId="0" applyFont="1" applyAlignment="1">
      <alignment vertical="center"/>
    </xf>
    <xf numFmtId="0" fontId="26" fillId="0" borderId="0" xfId="0" applyFont="1" applyAlignment="1">
      <alignment vertical="center"/>
    </xf>
    <xf numFmtId="0" fontId="27" fillId="9" borderId="25" xfId="0" applyFont="1" applyFill="1" applyBorder="1" applyAlignment="1">
      <alignment horizontal="right" vertical="center"/>
    </xf>
    <xf numFmtId="0" fontId="7" fillId="2" borderId="6" xfId="0" applyFont="1" applyFill="1" applyBorder="1" applyAlignment="1">
      <alignment horizontal="center" vertical="center" wrapText="1"/>
    </xf>
    <xf numFmtId="165" fontId="5" fillId="8" borderId="6" xfId="0" applyNumberFormat="1" applyFont="1" applyFill="1" applyBorder="1" applyAlignment="1">
      <alignment horizontal="center" vertical="center" wrapText="1"/>
    </xf>
    <xf numFmtId="0" fontId="28" fillId="9" borderId="24" xfId="0" applyFont="1" applyFill="1" applyBorder="1"/>
    <xf numFmtId="0" fontId="1" fillId="5" borderId="20" xfId="0" applyFont="1" applyFill="1" applyBorder="1" applyAlignment="1">
      <alignment horizontal="left" vertical="top" wrapText="1"/>
    </xf>
    <xf numFmtId="0" fontId="28" fillId="0" borderId="12" xfId="0" applyFont="1" applyBorder="1" applyAlignment="1">
      <alignment horizontal="left" vertical="center"/>
    </xf>
    <xf numFmtId="0" fontId="27" fillId="9" borderId="24" xfId="0" applyFont="1" applyFill="1" applyBorder="1" applyAlignment="1">
      <alignment horizontal="right" vertical="center"/>
    </xf>
    <xf numFmtId="164" fontId="5" fillId="11" borderId="6" xfId="0" applyNumberFormat="1" applyFont="1" applyFill="1" applyBorder="1" applyAlignment="1">
      <alignment horizontal="center" vertical="center" wrapText="1"/>
    </xf>
    <xf numFmtId="0" fontId="14" fillId="0" borderId="8" xfId="0" applyFont="1" applyBorder="1" applyAlignment="1">
      <alignment horizontal="center" vertical="center" wrapText="1"/>
    </xf>
    <xf numFmtId="164" fontId="5" fillId="4" borderId="6" xfId="0" applyNumberFormat="1" applyFont="1" applyFill="1" applyBorder="1" applyAlignment="1">
      <alignment horizontal="center" vertical="center" wrapText="1"/>
    </xf>
    <xf numFmtId="164" fontId="5" fillId="12" borderId="6" xfId="0" applyNumberFormat="1" applyFont="1" applyFill="1" applyBorder="1" applyAlignment="1">
      <alignment horizontal="center" vertical="top" wrapText="1"/>
    </xf>
    <xf numFmtId="0" fontId="38" fillId="2" borderId="6" xfId="0" applyFont="1" applyFill="1" applyBorder="1" applyAlignment="1">
      <alignment horizontal="center" vertical="center" wrapText="1"/>
    </xf>
    <xf numFmtId="0" fontId="39" fillId="4" borderId="6" xfId="0" applyFont="1" applyFill="1" applyBorder="1" applyAlignment="1">
      <alignment horizontal="center" vertical="center" wrapText="1"/>
    </xf>
    <xf numFmtId="0" fontId="40" fillId="4" borderId="6" xfId="0" applyFont="1" applyFill="1" applyBorder="1" applyAlignment="1">
      <alignment horizontal="left" vertical="center" wrapText="1"/>
    </xf>
    <xf numFmtId="164" fontId="39" fillId="4" borderId="6" xfId="0" applyNumberFormat="1" applyFont="1" applyFill="1" applyBorder="1" applyAlignment="1">
      <alignment horizontal="center" vertical="center" wrapText="1"/>
    </xf>
    <xf numFmtId="0" fontId="39" fillId="4" borderId="6" xfId="0" applyFont="1" applyFill="1" applyBorder="1" applyAlignment="1">
      <alignment horizontal="left" vertical="center" wrapText="1"/>
    </xf>
    <xf numFmtId="0" fontId="42" fillId="0" borderId="0" xfId="0" applyFont="1" applyAlignment="1">
      <alignment vertical="center"/>
    </xf>
    <xf numFmtId="0" fontId="19" fillId="2" borderId="6" xfId="0" applyFont="1" applyFill="1" applyBorder="1" applyAlignment="1">
      <alignment vertical="center" wrapText="1"/>
    </xf>
    <xf numFmtId="0" fontId="19" fillId="2" borderId="6" xfId="0" applyFont="1" applyFill="1" applyBorder="1" applyAlignment="1">
      <alignment horizontal="center" vertical="center" wrapText="1"/>
    </xf>
    <xf numFmtId="0" fontId="4" fillId="0" borderId="12" xfId="0" applyFont="1" applyBorder="1"/>
    <xf numFmtId="0" fontId="4" fillId="0" borderId="11" xfId="0" applyFont="1" applyBorder="1"/>
    <xf numFmtId="0" fontId="4" fillId="0" borderId="2" xfId="0" applyFont="1" applyBorder="1"/>
    <xf numFmtId="0" fontId="4" fillId="0" borderId="3" xfId="0" applyFont="1" applyBorder="1"/>
    <xf numFmtId="0" fontId="2" fillId="0" borderId="0" xfId="0" applyFont="1" applyAlignment="1">
      <alignment horizontal="center"/>
    </xf>
    <xf numFmtId="0" fontId="0" fillId="0" borderId="0" xfId="0"/>
    <xf numFmtId="0" fontId="18" fillId="0" borderId="0" xfId="0" quotePrefix="1" applyFont="1" applyAlignment="1">
      <alignment horizontal="left" vertical="top" wrapText="1"/>
    </xf>
    <xf numFmtId="0" fontId="19" fillId="2" borderId="10" xfId="0" applyFont="1" applyFill="1" applyBorder="1" applyAlignment="1">
      <alignment horizontal="left" vertical="center" wrapText="1"/>
    </xf>
    <xf numFmtId="0" fontId="1" fillId="4" borderId="10" xfId="0" applyFont="1" applyFill="1" applyBorder="1"/>
    <xf numFmtId="0" fontId="10" fillId="5" borderId="14" xfId="0" applyFont="1" applyFill="1" applyBorder="1" applyAlignment="1">
      <alignment wrapText="1"/>
    </xf>
    <xf numFmtId="0" fontId="4" fillId="0" borderId="15" xfId="0" applyFont="1" applyBorder="1"/>
    <xf numFmtId="0" fontId="1" fillId="5" borderId="18" xfId="0" quotePrefix="1" applyFont="1" applyFill="1" applyBorder="1" applyAlignment="1">
      <alignment vertical="top" wrapText="1"/>
    </xf>
    <xf numFmtId="0" fontId="4" fillId="0" borderId="19" xfId="0" applyFont="1" applyBorder="1"/>
    <xf numFmtId="0" fontId="15" fillId="0" borderId="0" xfId="0" applyFont="1" applyAlignment="1">
      <alignment horizontal="center" vertical="center" wrapText="1"/>
    </xf>
    <xf numFmtId="0" fontId="16" fillId="3" borderId="1" xfId="0" applyFont="1" applyFill="1" applyBorder="1" applyAlignment="1">
      <alignment horizontal="center"/>
    </xf>
    <xf numFmtId="0" fontId="17" fillId="6" borderId="10" xfId="0" applyFont="1" applyFill="1" applyBorder="1" applyAlignment="1">
      <alignment horizontal="center" wrapText="1"/>
    </xf>
    <xf numFmtId="0" fontId="4" fillId="0" borderId="27" xfId="0" applyFont="1" applyBorder="1"/>
    <xf numFmtId="0" fontId="24" fillId="4" borderId="10" xfId="0" applyFont="1" applyFill="1" applyBorder="1" applyAlignment="1">
      <alignment horizontal="left" vertical="top" wrapText="1"/>
    </xf>
    <xf numFmtId="0" fontId="1" fillId="5" borderId="18" xfId="0" quotePrefix="1" applyFont="1" applyFill="1" applyBorder="1" applyAlignment="1">
      <alignment horizontal="left" vertical="top" wrapText="1"/>
    </xf>
    <xf numFmtId="0" fontId="4" fillId="0" borderId="22" xfId="0" applyFont="1" applyBorder="1"/>
    <xf numFmtId="0" fontId="4" fillId="0" borderId="26" xfId="0" applyFont="1" applyBorder="1"/>
    <xf numFmtId="0" fontId="21" fillId="0" borderId="0" xfId="0" applyFont="1" applyAlignment="1">
      <alignment horizontal="center" vertical="center"/>
    </xf>
    <xf numFmtId="0" fontId="7" fillId="2" borderId="33" xfId="0" applyFont="1" applyFill="1" applyBorder="1" applyAlignment="1">
      <alignment horizontal="center" vertical="center" wrapText="1"/>
    </xf>
    <xf numFmtId="0" fontId="28" fillId="0" borderId="11" xfId="0" applyFont="1" applyBorder="1" applyAlignment="1">
      <alignment horizontal="left" vertical="center"/>
    </xf>
    <xf numFmtId="0" fontId="28" fillId="0" borderId="11" xfId="0" applyFont="1" applyBorder="1" applyAlignment="1">
      <alignment vertical="center"/>
    </xf>
    <xf numFmtId="0" fontId="33" fillId="2" borderId="34" xfId="0" applyFont="1" applyFill="1" applyBorder="1" applyAlignment="1">
      <alignment vertical="center" wrapText="1"/>
    </xf>
    <xf numFmtId="0" fontId="4" fillId="0" borderId="35" xfId="0" applyFont="1" applyBorder="1"/>
    <xf numFmtId="0" fontId="31" fillId="0" borderId="0" xfId="0" applyFont="1" applyAlignment="1">
      <alignment horizontal="center" vertical="center" wrapText="1"/>
    </xf>
    <xf numFmtId="0" fontId="3" fillId="3" borderId="1" xfId="0" applyFont="1" applyFill="1" applyBorder="1" applyAlignment="1">
      <alignment horizontal="center"/>
    </xf>
    <xf numFmtId="0" fontId="7" fillId="7" borderId="33" xfId="0" applyFont="1" applyFill="1" applyBorder="1" applyAlignment="1">
      <alignment horizontal="center" vertical="center" wrapText="1"/>
    </xf>
    <xf numFmtId="0" fontId="35" fillId="0" borderId="36" xfId="0" applyFont="1" applyBorder="1" applyAlignment="1">
      <alignment horizontal="center" vertical="center"/>
    </xf>
    <xf numFmtId="0" fontId="4" fillId="0" borderId="36" xfId="0" applyFont="1" applyBorder="1"/>
    <xf numFmtId="0" fontId="23" fillId="2" borderId="10" xfId="0" applyFont="1" applyFill="1" applyBorder="1" applyAlignment="1">
      <alignment horizontal="right" vertical="center" wrapText="1"/>
    </xf>
    <xf numFmtId="0" fontId="23" fillId="2" borderId="37" xfId="0" applyFont="1" applyFill="1" applyBorder="1" applyAlignment="1">
      <alignment horizontal="left" vertical="center" wrapText="1"/>
    </xf>
    <xf numFmtId="0" fontId="4" fillId="0" borderId="38" xfId="0" applyFont="1" applyBorder="1"/>
    <xf numFmtId="0" fontId="1" fillId="0" borderId="34" xfId="0" applyFont="1" applyBorder="1"/>
    <xf numFmtId="0" fontId="4" fillId="0" borderId="32" xfId="0" applyFont="1" applyBorder="1"/>
    <xf numFmtId="0" fontId="0" fillId="0" borderId="34" xfId="0" applyBorder="1"/>
    <xf numFmtId="0" fontId="4" fillId="0" borderId="21" xfId="0" applyFont="1" applyBorder="1"/>
    <xf numFmtId="0" fontId="22" fillId="0" borderId="34" xfId="0" applyFont="1" applyBorder="1" applyAlignment="1">
      <alignment vertical="center"/>
    </xf>
    <xf numFmtId="0" fontId="0" fillId="0" borderId="34" xfId="0" applyBorder="1"/>
    <xf numFmtId="0" fontId="4" fillId="0" borderId="39" xfId="0" applyFont="1" applyBorder="1"/>
    <xf numFmtId="0" fontId="4" fillId="0" borderId="29" xfId="0" applyFont="1" applyBorder="1"/>
    <xf numFmtId="0" fontId="4" fillId="0" borderId="31" xfId="0" applyFont="1" applyBorder="1"/>
    <xf numFmtId="0" fontId="1" fillId="0" borderId="43" xfId="0" applyFont="1" applyBorder="1"/>
    <xf numFmtId="0" fontId="1" fillId="0" borderId="44" xfId="0" applyFont="1" applyBorder="1"/>
    <xf numFmtId="0" fontId="0" fillId="0" borderId="43" xfId="0" applyBorder="1"/>
    <xf numFmtId="0" fontId="0" fillId="0" borderId="44" xfId="0" applyBorder="1"/>
    <xf numFmtId="0" fontId="0" fillId="0" borderId="45" xfId="0" applyBorder="1"/>
    <xf numFmtId="0" fontId="0" fillId="0" borderId="46" xfId="0" applyBorder="1"/>
    <xf numFmtId="0" fontId="0" fillId="0" borderId="40" xfId="0" applyBorder="1"/>
    <xf numFmtId="0" fontId="0" fillId="0" borderId="47" xfId="0" applyBorder="1"/>
    <xf numFmtId="0" fontId="3" fillId="3" borderId="40" xfId="0" applyFont="1" applyFill="1" applyBorder="1" applyAlignment="1">
      <alignment horizontal="center" vertical="center"/>
    </xf>
    <xf numFmtId="0" fontId="4" fillId="0" borderId="41" xfId="0" applyFont="1" applyBorder="1"/>
    <xf numFmtId="0" fontId="4" fillId="0" borderId="42" xfId="0" applyFont="1" applyBorder="1"/>
    <xf numFmtId="0" fontId="3" fillId="3" borderId="40" xfId="0" applyFont="1" applyFill="1" applyBorder="1" applyAlignment="1">
      <alignment horizontal="center" vertical="center" wrapText="1"/>
    </xf>
    <xf numFmtId="0" fontId="29" fillId="0" borderId="34" xfId="0" applyFont="1" applyBorder="1" applyAlignment="1">
      <alignment vertical="center"/>
    </xf>
    <xf numFmtId="0" fontId="14" fillId="0" borderId="34" xfId="0" applyFont="1" applyBorder="1"/>
    <xf numFmtId="0" fontId="30" fillId="0" borderId="34" xfId="0" applyFont="1" applyBorder="1" applyAlignment="1">
      <alignment vertical="center"/>
    </xf>
    <xf numFmtId="0" fontId="7" fillId="2" borderId="24" xfId="0" applyFont="1" applyFill="1" applyBorder="1" applyAlignment="1">
      <alignment horizontal="left" vertical="center" wrapText="1"/>
    </xf>
    <xf numFmtId="0" fontId="4" fillId="0" borderId="34" xfId="0" applyFont="1" applyBorder="1"/>
    <xf numFmtId="0" fontId="5" fillId="0" borderId="24" xfId="0" applyFont="1" applyBorder="1" applyAlignment="1">
      <alignment horizontal="left" vertical="center" wrapText="1"/>
    </xf>
    <xf numFmtId="0" fontId="24" fillId="4" borderId="24" xfId="0" applyFont="1" applyFill="1" applyBorder="1" applyAlignment="1">
      <alignment horizontal="left" vertical="center" wrapText="1"/>
    </xf>
    <xf numFmtId="165" fontId="5" fillId="7" borderId="28" xfId="0" applyNumberFormat="1" applyFont="1" applyFill="1" applyBorder="1" applyAlignment="1">
      <alignment vertical="center" wrapText="1"/>
    </xf>
    <xf numFmtId="0" fontId="3" fillId="3" borderId="40" xfId="0" applyFont="1" applyFill="1" applyBorder="1" applyAlignment="1">
      <alignment horizontal="center"/>
    </xf>
    <xf numFmtId="0" fontId="10" fillId="0" borderId="43" xfId="0" applyFont="1" applyBorder="1" applyAlignment="1">
      <alignment horizontal="center"/>
    </xf>
    <xf numFmtId="0" fontId="32" fillId="0" borderId="34" xfId="0" applyFont="1" applyBorder="1" applyAlignment="1">
      <alignment horizontal="left" wrapText="1"/>
    </xf>
    <xf numFmtId="0" fontId="4" fillId="0" borderId="44" xfId="0" applyFont="1" applyBorder="1"/>
    <xf numFmtId="0" fontId="14" fillId="0" borderId="34" xfId="0" applyFont="1" applyBorder="1" applyAlignment="1">
      <alignment vertical="center"/>
    </xf>
    <xf numFmtId="0" fontId="7" fillId="7" borderId="24" xfId="0" applyFont="1" applyFill="1" applyBorder="1" applyAlignment="1">
      <alignment horizontal="left" vertical="center" wrapText="1"/>
    </xf>
    <xf numFmtId="0" fontId="7" fillId="7" borderId="24" xfId="0" applyFont="1" applyFill="1" applyBorder="1" applyAlignment="1">
      <alignment horizontal="center" vertical="center" wrapText="1"/>
    </xf>
    <xf numFmtId="0" fontId="12" fillId="0" borderId="24" xfId="0" applyFont="1" applyBorder="1" applyAlignment="1">
      <alignment horizontal="left" vertical="center" wrapText="1"/>
    </xf>
    <xf numFmtId="49" fontId="24" fillId="4" borderId="24" xfId="0" applyNumberFormat="1" applyFont="1" applyFill="1" applyBorder="1" applyAlignment="1">
      <alignment horizontal="left" vertical="center" wrapText="1"/>
    </xf>
    <xf numFmtId="164" fontId="5" fillId="7" borderId="24" xfId="0" applyNumberFormat="1" applyFont="1" applyFill="1" applyBorder="1" applyAlignment="1">
      <alignment vertical="center" wrapText="1"/>
    </xf>
    <xf numFmtId="49" fontId="34" fillId="4" borderId="24" xfId="0" applyNumberFormat="1" applyFont="1" applyFill="1" applyBorder="1" applyAlignment="1">
      <alignment horizontal="left" vertical="top" wrapText="1"/>
    </xf>
    <xf numFmtId="164" fontId="5" fillId="7" borderId="28" xfId="0" applyNumberFormat="1" applyFont="1" applyFill="1" applyBorder="1" applyAlignment="1">
      <alignment vertical="center" wrapText="1"/>
    </xf>
    <xf numFmtId="0" fontId="23" fillId="2" borderId="28" xfId="0" applyFont="1" applyFill="1" applyBorder="1" applyAlignment="1">
      <alignment horizontal="left" vertical="center" wrapText="1"/>
    </xf>
    <xf numFmtId="0" fontId="24" fillId="4" borderId="30" xfId="0" applyFont="1" applyFill="1" applyBorder="1" applyAlignment="1">
      <alignment horizontal="left" vertical="top" wrapText="1"/>
    </xf>
    <xf numFmtId="0" fontId="23" fillId="2" borderId="24" xfId="0" applyFont="1" applyFill="1" applyBorder="1" applyAlignment="1">
      <alignment horizontal="right" vertical="center" wrapText="1"/>
    </xf>
    <xf numFmtId="49" fontId="12" fillId="4" borderId="24" xfId="0" applyNumberFormat="1" applyFont="1" applyFill="1" applyBorder="1" applyAlignment="1">
      <alignment horizontal="center" vertical="center" wrapText="1"/>
    </xf>
    <xf numFmtId="0" fontId="36" fillId="0" borderId="39" xfId="0" applyFont="1" applyBorder="1" applyAlignment="1">
      <alignment horizontal="left" wrapText="1"/>
    </xf>
    <xf numFmtId="0" fontId="32" fillId="0" borderId="44" xfId="0" applyFont="1" applyBorder="1" applyAlignment="1">
      <alignment horizontal="left" wrapText="1"/>
    </xf>
    <xf numFmtId="0" fontId="3" fillId="7" borderId="24" xfId="0" applyFont="1" applyFill="1" applyBorder="1" applyAlignment="1">
      <alignment horizontal="center" vertical="center" wrapText="1"/>
    </xf>
    <xf numFmtId="0" fontId="25" fillId="0" borderId="24" xfId="0" applyFont="1" applyBorder="1" applyAlignment="1">
      <alignment horizontal="left" vertical="center" wrapText="1"/>
    </xf>
    <xf numFmtId="0" fontId="5" fillId="0" borderId="34" xfId="0" applyFont="1" applyBorder="1" applyAlignment="1">
      <alignment horizontal="left" vertical="center" wrapText="1"/>
    </xf>
    <xf numFmtId="49" fontId="14" fillId="4" borderId="24" xfId="0" applyNumberFormat="1" applyFont="1" applyFill="1" applyBorder="1" applyAlignment="1">
      <alignment horizontal="center" vertical="center" wrapText="1"/>
    </xf>
    <xf numFmtId="0" fontId="37" fillId="0" borderId="24" xfId="0" applyFont="1" applyBorder="1" applyAlignment="1">
      <alignment horizontal="left" vertical="center" wrapText="1"/>
    </xf>
    <xf numFmtId="0" fontId="13" fillId="7" borderId="24" xfId="0" applyFont="1" applyFill="1" applyBorder="1" applyAlignment="1">
      <alignment horizontal="right" vertical="center" wrapText="1"/>
    </xf>
    <xf numFmtId="164" fontId="10" fillId="8" borderId="24" xfId="0" applyNumberFormat="1" applyFont="1" applyFill="1" applyBorder="1" applyAlignment="1">
      <alignment horizontal="center" vertical="center" wrapText="1"/>
    </xf>
    <xf numFmtId="0" fontId="37" fillId="12" borderId="24" xfId="0" applyFont="1" applyFill="1" applyBorder="1" applyAlignment="1">
      <alignment horizontal="right" vertical="center" wrapText="1"/>
    </xf>
    <xf numFmtId="0" fontId="18" fillId="13" borderId="24" xfId="0" applyFont="1" applyFill="1" applyBorder="1" applyAlignment="1">
      <alignment horizontal="left" vertical="center" wrapText="1"/>
    </xf>
    <xf numFmtId="0" fontId="8" fillId="0" borderId="34" xfId="0" applyFont="1" applyBorder="1"/>
    <xf numFmtId="0" fontId="10" fillId="5" borderId="40" xfId="0" applyFont="1" applyFill="1" applyBorder="1"/>
    <xf numFmtId="0" fontId="10" fillId="5" borderId="41" xfId="0" applyFont="1" applyFill="1" applyBorder="1"/>
    <xf numFmtId="0" fontId="10" fillId="5" borderId="42" xfId="0" applyFont="1" applyFill="1" applyBorder="1"/>
    <xf numFmtId="0" fontId="1" fillId="5" borderId="45" xfId="0" applyFont="1" applyFill="1" applyBorder="1"/>
    <xf numFmtId="0" fontId="1" fillId="5" borderId="47" xfId="0" quotePrefix="1" applyFont="1" applyFill="1" applyBorder="1" applyAlignment="1">
      <alignment horizontal="left" vertical="top" wrapText="1"/>
    </xf>
    <xf numFmtId="0" fontId="1" fillId="5" borderId="46" xfId="0" quotePrefix="1" applyFont="1" applyFill="1" applyBorder="1" applyAlignment="1">
      <alignment horizontal="left" vertical="top" wrapText="1"/>
    </xf>
    <xf numFmtId="0" fontId="43" fillId="0" borderId="34" xfId="0" applyFont="1" applyBorder="1" applyAlignment="1">
      <alignment horizontal="center" vertical="top" wrapText="1"/>
    </xf>
    <xf numFmtId="0" fontId="44" fillId="0" borderId="34" xfId="0" applyFont="1" applyBorder="1" applyAlignment="1">
      <alignment horizontal="center" vertical="top" wrapText="1"/>
    </xf>
    <xf numFmtId="0" fontId="11" fillId="0" borderId="34" xfId="0" applyFont="1" applyBorder="1" applyAlignment="1">
      <alignment horizontal="right" wrapText="1"/>
    </xf>
    <xf numFmtId="0" fontId="1" fillId="12" borderId="49" xfId="0" applyFont="1" applyFill="1" applyBorder="1" applyAlignment="1">
      <alignment horizontal="left" vertical="center" wrapText="1"/>
    </xf>
    <xf numFmtId="0" fontId="1" fillId="12" borderId="50" xfId="0" applyFont="1" applyFill="1" applyBorder="1" applyAlignment="1">
      <alignment horizontal="left" vertical="center" wrapText="1"/>
    </xf>
    <xf numFmtId="0" fontId="3" fillId="3" borderId="40" xfId="0" applyFont="1" applyFill="1" applyBorder="1" applyAlignment="1">
      <alignment horizontal="center" vertical="top" wrapText="1"/>
    </xf>
    <xf numFmtId="0" fontId="3" fillId="3" borderId="41" xfId="0" applyFont="1" applyFill="1" applyBorder="1" applyAlignment="1">
      <alignment horizontal="center" vertical="top" wrapText="1"/>
    </xf>
    <xf numFmtId="0" fontId="3" fillId="3" borderId="42" xfId="0" applyFont="1" applyFill="1" applyBorder="1" applyAlignment="1">
      <alignment horizontal="center" vertical="top" wrapText="1"/>
    </xf>
    <xf numFmtId="0" fontId="45" fillId="0" borderId="43" xfId="0" applyFont="1" applyBorder="1"/>
    <xf numFmtId="0" fontId="1" fillId="0" borderId="45" xfId="0" applyFont="1" applyBorder="1"/>
    <xf numFmtId="0" fontId="10" fillId="0" borderId="47" xfId="0" applyFont="1" applyBorder="1" applyAlignment="1">
      <alignment horizontal="right" wrapText="1"/>
    </xf>
    <xf numFmtId="0" fontId="14" fillId="0" borderId="47" xfId="0" applyFont="1" applyBorder="1" applyAlignment="1">
      <alignment horizontal="left" wrapText="1"/>
    </xf>
    <xf numFmtId="0" fontId="1" fillId="0" borderId="47" xfId="0" applyFont="1" applyBorder="1"/>
    <xf numFmtId="0" fontId="64" fillId="0" borderId="44" xfId="0" applyFont="1" applyBorder="1"/>
    <xf numFmtId="0" fontId="11" fillId="0" borderId="34" xfId="0" applyFont="1" applyBorder="1" applyAlignment="1">
      <alignment horizontal="right"/>
    </xf>
    <xf numFmtId="0" fontId="7" fillId="2" borderId="48" xfId="0" applyFont="1" applyFill="1" applyBorder="1" applyAlignment="1">
      <alignment horizontal="left" vertical="center" wrapText="1"/>
    </xf>
    <xf numFmtId="0" fontId="7" fillId="2" borderId="48" xfId="0" applyFont="1" applyFill="1" applyBorder="1" applyAlignment="1">
      <alignment horizontal="center" vertical="center" wrapText="1"/>
    </xf>
    <xf numFmtId="0" fontId="14" fillId="0" borderId="48" xfId="0" applyFont="1" applyBorder="1" applyAlignment="1">
      <alignment horizontal="left" vertical="center" wrapText="1"/>
    </xf>
    <xf numFmtId="164" fontId="14" fillId="8" borderId="48" xfId="0" applyNumberFormat="1" applyFont="1" applyFill="1" applyBorder="1" applyAlignment="1">
      <alignment horizontal="center" vertical="center" wrapText="1"/>
    </xf>
    <xf numFmtId="9" fontId="14" fillId="8" borderId="48" xfId="2" applyFont="1" applyFill="1" applyBorder="1" applyAlignment="1">
      <alignment horizontal="center" vertical="center" wrapText="1"/>
    </xf>
    <xf numFmtId="0" fontId="46" fillId="0" borderId="48" xfId="0" applyFont="1" applyBorder="1" applyAlignment="1">
      <alignment horizontal="left" vertical="center" wrapText="1"/>
    </xf>
    <xf numFmtId="164" fontId="46" fillId="14" borderId="48" xfId="0" applyNumberFormat="1" applyFont="1" applyFill="1" applyBorder="1" applyAlignment="1">
      <alignment horizontal="center" vertical="center" wrapText="1"/>
    </xf>
    <xf numFmtId="0" fontId="5" fillId="0" borderId="48" xfId="0" applyFont="1" applyBorder="1" applyAlignment="1">
      <alignment horizontal="left" vertical="center" wrapText="1"/>
    </xf>
    <xf numFmtId="164" fontId="5" fillId="15" borderId="48" xfId="0" applyNumberFormat="1" applyFont="1" applyFill="1" applyBorder="1" applyAlignment="1">
      <alignment horizontal="center" vertical="center" wrapText="1"/>
    </xf>
    <xf numFmtId="9" fontId="14" fillId="16" borderId="48" xfId="2" applyFont="1" applyFill="1" applyBorder="1" applyAlignment="1">
      <alignment horizontal="center" vertical="center" wrapText="1"/>
    </xf>
    <xf numFmtId="0" fontId="41" fillId="0" borderId="41"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vertical="center"/>
    </xf>
    <xf numFmtId="0" fontId="3" fillId="0" borderId="44" xfId="0" applyFont="1" applyBorder="1" applyAlignment="1">
      <alignment horizontal="center" vertical="center"/>
    </xf>
    <xf numFmtId="0" fontId="6" fillId="0" borderId="43" xfId="0" applyFont="1" applyBorder="1" applyAlignment="1">
      <alignment vertical="top" wrapText="1"/>
    </xf>
    <xf numFmtId="0" fontId="8" fillId="0" borderId="44" xfId="0" applyFont="1" applyBorder="1" applyAlignment="1">
      <alignment horizontal="left" vertical="top" wrapText="1"/>
    </xf>
    <xf numFmtId="0" fontId="1" fillId="4" borderId="24" xfId="0" applyFont="1" applyFill="1" applyBorder="1" applyAlignment="1">
      <alignment horizontal="left" vertical="center" wrapText="1"/>
    </xf>
    <xf numFmtId="49" fontId="10" fillId="0" borderId="44" xfId="0" applyNumberFormat="1" applyFont="1" applyBorder="1" applyAlignment="1">
      <alignment horizontal="center" wrapText="1"/>
    </xf>
    <xf numFmtId="0" fontId="9" fillId="0" borderId="24" xfId="0" applyFont="1" applyBorder="1" applyAlignment="1">
      <alignment horizontal="left" vertical="center" wrapText="1"/>
    </xf>
    <xf numFmtId="0" fontId="11" fillId="0" borderId="43" xfId="0" applyFont="1" applyBorder="1" applyAlignment="1">
      <alignment horizontal="right" vertical="top" wrapText="1"/>
    </xf>
    <xf numFmtId="0" fontId="65" fillId="0" borderId="38" xfId="0" quotePrefix="1" applyFont="1" applyBorder="1" applyAlignment="1">
      <alignment horizontal="left" vertical="top" wrapText="1"/>
    </xf>
    <xf numFmtId="0" fontId="66" fillId="0" borderId="0" xfId="0" applyFont="1" applyAlignment="1">
      <alignment horizontal="left" vertical="top" wrapText="1"/>
    </xf>
    <xf numFmtId="0" fontId="67" fillId="17" borderId="24" xfId="0" applyFont="1" applyFill="1" applyBorder="1" applyAlignment="1">
      <alignment vertical="top" wrapText="1"/>
    </xf>
    <xf numFmtId="0" fontId="63" fillId="18" borderId="26" xfId="0" applyFont="1" applyFill="1" applyBorder="1"/>
    <xf numFmtId="0" fontId="63" fillId="18" borderId="32" xfId="0" applyFont="1" applyFill="1" applyBorder="1"/>
    <xf numFmtId="0" fontId="68" fillId="0" borderId="0" xfId="0" applyFont="1"/>
    <xf numFmtId="0" fontId="69" fillId="0" borderId="0" xfId="0" applyFont="1" applyAlignment="1">
      <alignment horizontal="center"/>
    </xf>
    <xf numFmtId="0" fontId="68" fillId="0" borderId="0" xfId="0" applyFont="1"/>
    <xf numFmtId="0" fontId="69" fillId="0" borderId="0" xfId="0" applyFont="1" applyAlignment="1">
      <alignment horizontal="center"/>
    </xf>
    <xf numFmtId="0" fontId="70" fillId="3" borderId="1" xfId="0" applyFont="1" applyFill="1" applyBorder="1" applyAlignment="1">
      <alignment horizontal="center" vertical="center"/>
    </xf>
    <xf numFmtId="0" fontId="71" fillId="0" borderId="2" xfId="0" applyFont="1" applyBorder="1"/>
    <xf numFmtId="0" fontId="71" fillId="0" borderId="3" xfId="0" applyFont="1" applyBorder="1"/>
    <xf numFmtId="0" fontId="68" fillId="0" borderId="4" xfId="0" applyFont="1" applyBorder="1"/>
    <xf numFmtId="0" fontId="72" fillId="0" borderId="0" xfId="0" applyFont="1" applyAlignment="1">
      <alignment horizontal="left" vertical="top" wrapText="1"/>
    </xf>
    <xf numFmtId="0" fontId="71" fillId="0" borderId="5" xfId="0" applyFont="1" applyBorder="1"/>
    <xf numFmtId="0" fontId="74" fillId="4" borderId="6" xfId="0" applyFont="1" applyFill="1" applyBorder="1" applyAlignment="1">
      <alignment horizontal="center" vertical="center" wrapText="1"/>
    </xf>
    <xf numFmtId="0" fontId="72" fillId="0" borderId="5" xfId="0" applyFont="1" applyBorder="1" applyAlignment="1">
      <alignment horizontal="left" vertical="center" wrapText="1"/>
    </xf>
    <xf numFmtId="0" fontId="75" fillId="0" borderId="0" xfId="0" applyFont="1" applyAlignment="1">
      <alignment horizontal="left" vertical="top" wrapText="1"/>
    </xf>
    <xf numFmtId="0" fontId="66" fillId="0" borderId="0" xfId="0" quotePrefix="1" applyFont="1" applyAlignment="1">
      <alignment horizontal="left" wrapText="1"/>
    </xf>
    <xf numFmtId="0" fontId="68" fillId="0" borderId="7" xfId="0" applyFont="1" applyBorder="1"/>
    <xf numFmtId="0" fontId="75" fillId="0" borderId="8" xfId="0" applyFont="1" applyBorder="1" applyAlignment="1">
      <alignment horizontal="left" vertical="top" wrapText="1"/>
    </xf>
    <xf numFmtId="0" fontId="71" fillId="0" borderId="9" xfId="0" applyFont="1" applyBorder="1"/>
    <xf numFmtId="0" fontId="7" fillId="19" borderId="24" xfId="0" applyFont="1" applyFill="1" applyBorder="1" applyAlignment="1">
      <alignment vertical="top" wrapText="1"/>
    </xf>
    <xf numFmtId="0" fontId="4" fillId="20" borderId="26" xfId="0" applyFont="1" applyFill="1" applyBorder="1"/>
    <xf numFmtId="0" fontId="4" fillId="20" borderId="32" xfId="0" applyFont="1" applyFill="1" applyBorder="1"/>
    <xf numFmtId="0" fontId="64" fillId="0" borderId="0" xfId="0" applyFont="1"/>
    <xf numFmtId="0" fontId="64" fillId="0" borderId="43" xfId="0" applyFont="1" applyBorder="1"/>
    <xf numFmtId="0" fontId="77" fillId="25" borderId="48" xfId="0" applyFont="1" applyFill="1" applyBorder="1" applyAlignment="1">
      <alignment vertical="center" wrapText="1"/>
    </xf>
    <xf numFmtId="165" fontId="77" fillId="25" borderId="48" xfId="0" applyNumberFormat="1" applyFont="1" applyFill="1" applyBorder="1" applyAlignment="1">
      <alignment horizontal="center" vertical="center" wrapText="1"/>
    </xf>
    <xf numFmtId="0" fontId="78" fillId="25" borderId="51" xfId="0" applyFont="1" applyFill="1" applyBorder="1" applyAlignment="1">
      <alignment vertical="center" wrapText="1"/>
    </xf>
    <xf numFmtId="0" fontId="64" fillId="0" borderId="45" xfId="0" applyFont="1" applyBorder="1"/>
    <xf numFmtId="0" fontId="64" fillId="0" borderId="47" xfId="0" applyFont="1" applyBorder="1"/>
    <xf numFmtId="0" fontId="64" fillId="0" borderId="46" xfId="0" applyFont="1" applyBorder="1"/>
    <xf numFmtId="0" fontId="15" fillId="0" borderId="41" xfId="0" applyFont="1" applyBorder="1" applyAlignment="1">
      <alignment horizontal="center" vertical="center" wrapText="1"/>
    </xf>
    <xf numFmtId="0" fontId="0" fillId="0" borderId="41" xfId="0" applyBorder="1"/>
    <xf numFmtId="0" fontId="0" fillId="0" borderId="42" xfId="0" applyBorder="1"/>
    <xf numFmtId="0" fontId="3" fillId="3" borderId="21" xfId="0" applyFont="1" applyFill="1" applyBorder="1" applyAlignment="1">
      <alignment horizontal="center" vertical="center" wrapText="1"/>
    </xf>
    <xf numFmtId="0" fontId="47" fillId="0" borderId="34" xfId="0" applyFont="1" applyBorder="1" applyAlignment="1">
      <alignment horizontal="left" vertical="center"/>
    </xf>
    <xf numFmtId="0" fontId="64" fillId="0" borderId="34" xfId="0" applyFont="1" applyBorder="1"/>
    <xf numFmtId="0" fontId="64" fillId="0" borderId="34" xfId="0" applyFont="1" applyBorder="1" applyAlignment="1" applyProtection="1">
      <alignment horizontal="left" wrapText="1"/>
      <protection locked="0"/>
    </xf>
    <xf numFmtId="0" fontId="61" fillId="0" borderId="34" xfId="1" applyBorder="1" applyAlignment="1">
      <alignment vertical="top" wrapText="1"/>
    </xf>
    <xf numFmtId="0" fontId="64" fillId="0" borderId="34" xfId="0" applyFont="1" applyBorder="1" applyAlignment="1">
      <alignment vertical="top" wrapText="1"/>
    </xf>
    <xf numFmtId="0" fontId="68" fillId="5" borderId="13" xfId="0" applyFont="1" applyFill="1" applyBorder="1"/>
    <xf numFmtId="0" fontId="80" fillId="5" borderId="21" xfId="0" applyFont="1" applyFill="1" applyBorder="1"/>
    <xf numFmtId="0" fontId="68" fillId="5" borderId="21" xfId="0" applyFont="1" applyFill="1" applyBorder="1"/>
    <xf numFmtId="0" fontId="68" fillId="5" borderId="16" xfId="0" applyFont="1" applyFill="1" applyBorder="1"/>
    <xf numFmtId="0" fontId="68" fillId="5" borderId="17" xfId="0" applyFont="1" applyFill="1" applyBorder="1"/>
    <xf numFmtId="0" fontId="68" fillId="5" borderId="18" xfId="0" quotePrefix="1" applyFont="1" applyFill="1" applyBorder="1" applyAlignment="1">
      <alignment horizontal="left" vertical="top" wrapText="1"/>
    </xf>
    <xf numFmtId="0" fontId="71" fillId="0" borderId="22" xfId="0" applyFont="1" applyBorder="1"/>
    <xf numFmtId="0" fontId="71" fillId="0" borderId="23" xfId="0" applyFont="1" applyBorder="1"/>
    <xf numFmtId="0" fontId="68" fillId="0" borderId="0" xfId="0" applyFont="1" applyAlignment="1">
      <alignment horizontal="left" vertical="top" wrapText="1"/>
    </xf>
    <xf numFmtId="0" fontId="81" fillId="9" borderId="24" xfId="0" applyFont="1" applyFill="1" applyBorder="1"/>
    <xf numFmtId="0" fontId="82" fillId="9" borderId="25" xfId="0" applyFont="1" applyFill="1" applyBorder="1" applyAlignment="1">
      <alignment horizontal="right" vertical="center"/>
    </xf>
    <xf numFmtId="0" fontId="81" fillId="0" borderId="11" xfId="0" applyFont="1" applyBorder="1" applyAlignment="1">
      <alignment horizontal="left" vertical="center"/>
    </xf>
    <xf numFmtId="0" fontId="71" fillId="0" borderId="12" xfId="0" applyFont="1" applyBorder="1"/>
    <xf numFmtId="0" fontId="82" fillId="9" borderId="10" xfId="0" applyFont="1" applyFill="1" applyBorder="1" applyAlignment="1">
      <alignment horizontal="right" vertical="center"/>
    </xf>
    <xf numFmtId="0" fontId="71" fillId="0" borderId="26" xfId="0" applyFont="1" applyBorder="1"/>
    <xf numFmtId="0" fontId="81" fillId="0" borderId="10" xfId="0" applyFont="1" applyBorder="1" applyAlignment="1">
      <alignment horizontal="left" vertical="center"/>
    </xf>
    <xf numFmtId="0" fontId="71" fillId="0" borderId="11" xfId="0" applyFont="1" applyBorder="1"/>
    <xf numFmtId="0" fontId="83" fillId="0" borderId="0" xfId="0" applyFont="1" applyAlignment="1">
      <alignment horizontal="center" vertical="center"/>
    </xf>
    <xf numFmtId="0" fontId="84" fillId="0" borderId="0" xfId="0" applyFont="1" applyAlignment="1">
      <alignment horizontal="center" vertical="center" wrapText="1"/>
    </xf>
    <xf numFmtId="0" fontId="85" fillId="0" borderId="0" xfId="0" applyFont="1" applyAlignment="1">
      <alignment horizontal="center" vertical="center" wrapText="1"/>
    </xf>
    <xf numFmtId="0" fontId="85" fillId="0" borderId="0" xfId="0" applyFont="1" applyAlignment="1">
      <alignment horizontal="center" vertical="center" wrapText="1"/>
    </xf>
    <xf numFmtId="0" fontId="70" fillId="3" borderId="40" xfId="0" applyFont="1" applyFill="1" applyBorder="1" applyAlignment="1">
      <alignment horizontal="center" vertical="center"/>
    </xf>
    <xf numFmtId="0" fontId="71" fillId="0" borderId="41" xfId="0" applyFont="1" applyBorder="1"/>
    <xf numFmtId="0" fontId="71" fillId="0" borderId="42" xfId="0" applyFont="1" applyBorder="1"/>
    <xf numFmtId="0" fontId="68" fillId="0" borderId="43" xfId="0" applyFont="1" applyBorder="1"/>
    <xf numFmtId="0" fontId="85" fillId="0" borderId="34" xfId="0" applyFont="1" applyBorder="1" applyAlignment="1">
      <alignment vertical="center"/>
    </xf>
    <xf numFmtId="0" fontId="87" fillId="0" borderId="34" xfId="0" applyFont="1" applyBorder="1" applyAlignment="1">
      <alignment vertical="center"/>
    </xf>
    <xf numFmtId="0" fontId="68" fillId="0" borderId="34" xfId="0" applyFont="1" applyBorder="1"/>
    <xf numFmtId="0" fontId="68" fillId="0" borderId="44" xfId="0" applyFont="1" applyBorder="1"/>
    <xf numFmtId="0" fontId="88" fillId="2" borderId="24" xfId="0" applyFont="1" applyFill="1" applyBorder="1" applyAlignment="1">
      <alignment horizontal="left" vertical="center"/>
    </xf>
    <xf numFmtId="0" fontId="71" fillId="0" borderId="32" xfId="0" applyFont="1" applyBorder="1"/>
    <xf numFmtId="164" fontId="72" fillId="4" borderId="24" xfId="0" applyNumberFormat="1" applyFont="1" applyFill="1" applyBorder="1" applyAlignment="1">
      <alignment horizontal="center" vertical="center"/>
    </xf>
    <xf numFmtId="164" fontId="68" fillId="0" borderId="34" xfId="0" applyNumberFormat="1" applyFont="1" applyBorder="1"/>
    <xf numFmtId="0" fontId="89" fillId="0" borderId="34" xfId="0" applyFont="1" applyBorder="1" applyAlignment="1">
      <alignment vertical="center"/>
    </xf>
    <xf numFmtId="0" fontId="89" fillId="0" borderId="44" xfId="0" applyFont="1" applyBorder="1" applyAlignment="1">
      <alignment vertical="center"/>
    </xf>
    <xf numFmtId="0" fontId="88" fillId="2" borderId="24" xfId="0" applyFont="1" applyFill="1" applyBorder="1" applyAlignment="1">
      <alignment horizontal="left" vertical="top"/>
    </xf>
    <xf numFmtId="0" fontId="90" fillId="4" borderId="24" xfId="0" applyFont="1" applyFill="1" applyBorder="1" applyAlignment="1">
      <alignment horizontal="left" vertical="top" wrapText="1"/>
    </xf>
    <xf numFmtId="0" fontId="68" fillId="0" borderId="45" xfId="0" applyFont="1" applyBorder="1"/>
    <xf numFmtId="0" fontId="68" fillId="0" borderId="47" xfId="0" applyFont="1" applyBorder="1"/>
    <xf numFmtId="0" fontId="68" fillId="0" borderId="46" xfId="0" applyFont="1" applyBorder="1"/>
    <xf numFmtId="0" fontId="68" fillId="0" borderId="34" xfId="0" quotePrefix="1" applyFont="1" applyBorder="1" applyAlignment="1">
      <alignment horizontal="left" vertical="top" wrapText="1"/>
    </xf>
    <xf numFmtId="0" fontId="68" fillId="0" borderId="34" xfId="0" applyFont="1" applyBorder="1"/>
    <xf numFmtId="0" fontId="91" fillId="0" borderId="44" xfId="0" applyFont="1" applyBorder="1" applyAlignment="1">
      <alignment horizontal="left" vertical="top" wrapText="1"/>
    </xf>
    <xf numFmtId="0" fontId="88" fillId="2" borderId="28" xfId="0" applyFont="1" applyFill="1" applyBorder="1" applyAlignment="1">
      <alignment horizontal="left"/>
    </xf>
    <xf numFmtId="0" fontId="71" fillId="0" borderId="39" xfId="0" applyFont="1" applyBorder="1"/>
    <xf numFmtId="0" fontId="71" fillId="0" borderId="29" xfId="0" applyFont="1" applyBorder="1"/>
    <xf numFmtId="0" fontId="92" fillId="2" borderId="30" xfId="0" applyFont="1" applyFill="1" applyBorder="1" applyAlignment="1">
      <alignment horizontal="left"/>
    </xf>
    <xf numFmtId="0" fontId="71" fillId="0" borderId="38" xfId="0" applyFont="1" applyBorder="1"/>
    <xf numFmtId="0" fontId="71" fillId="0" borderId="31" xfId="0" applyFont="1" applyBorder="1"/>
    <xf numFmtId="0" fontId="93" fillId="0" borderId="43" xfId="0" applyFont="1" applyBorder="1"/>
    <xf numFmtId="0" fontId="93" fillId="9" borderId="24" xfId="0" applyFont="1" applyFill="1" applyBorder="1" applyAlignment="1">
      <alignment horizontal="left"/>
    </xf>
    <xf numFmtId="0" fontId="93" fillId="9" borderId="6" xfId="0" applyFont="1" applyFill="1" applyBorder="1" applyAlignment="1">
      <alignment horizontal="center" wrapText="1"/>
    </xf>
    <xf numFmtId="0" fontId="93" fillId="0" borderId="24" xfId="0" applyFont="1" applyBorder="1" applyAlignment="1">
      <alignment horizontal="left"/>
    </xf>
    <xf numFmtId="1" fontId="93" fillId="22" borderId="48" xfId="0" applyNumberFormat="1" applyFont="1" applyFill="1" applyBorder="1" applyAlignment="1">
      <alignment horizontal="center"/>
    </xf>
    <xf numFmtId="1" fontId="93" fillId="10" borderId="6" xfId="0" applyNumberFormat="1" applyFont="1" applyFill="1" applyBorder="1" applyAlignment="1">
      <alignment horizontal="center"/>
    </xf>
    <xf numFmtId="0" fontId="68" fillId="0" borderId="43" xfId="0" applyFont="1" applyBorder="1" applyAlignment="1">
      <alignment vertical="center"/>
    </xf>
    <xf numFmtId="0" fontId="68" fillId="0" borderId="49" xfId="0" applyFont="1" applyBorder="1" applyAlignment="1">
      <alignment horizontal="left" vertical="center" wrapText="1"/>
    </xf>
    <xf numFmtId="0" fontId="68" fillId="0" borderId="50" xfId="0" applyFont="1" applyBorder="1" applyAlignment="1">
      <alignment horizontal="left" vertical="center" wrapText="1"/>
    </xf>
    <xf numFmtId="1" fontId="68" fillId="21" borderId="48" xfId="0" applyNumberFormat="1" applyFont="1" applyFill="1" applyBorder="1" applyAlignment="1" applyProtection="1">
      <alignment horizontal="center" vertical="center"/>
      <protection locked="0"/>
    </xf>
    <xf numFmtId="1" fontId="93" fillId="22" borderId="48" xfId="0" applyNumberFormat="1" applyFont="1" applyFill="1" applyBorder="1" applyAlignment="1">
      <alignment horizontal="center" vertical="center"/>
    </xf>
    <xf numFmtId="0" fontId="68" fillId="0" borderId="44" xfId="0" applyFont="1" applyBorder="1" applyAlignment="1">
      <alignment vertical="center"/>
    </xf>
    <xf numFmtId="0" fontId="68" fillId="0" borderId="0" xfId="0" applyFont="1" applyAlignment="1">
      <alignment vertical="center"/>
    </xf>
    <xf numFmtId="0" fontId="94" fillId="20" borderId="48" xfId="0" applyFont="1" applyFill="1" applyBorder="1" applyAlignment="1">
      <alignment vertical="center"/>
    </xf>
    <xf numFmtId="0" fontId="71" fillId="21" borderId="48" xfId="0" applyFont="1" applyFill="1" applyBorder="1" applyAlignment="1" applyProtection="1">
      <alignment horizontal="center" vertical="center"/>
      <protection locked="0"/>
    </xf>
    <xf numFmtId="0" fontId="68" fillId="0" borderId="48" xfId="0" applyFont="1" applyBorder="1" applyAlignment="1">
      <alignment vertical="center" wrapText="1"/>
    </xf>
    <xf numFmtId="0" fontId="68" fillId="0" borderId="0" xfId="0" applyFont="1" applyAlignment="1">
      <alignment vertical="center" wrapText="1"/>
    </xf>
    <xf numFmtId="0" fontId="68" fillId="0" borderId="34" xfId="0" applyFont="1" applyBorder="1" applyAlignment="1">
      <alignment vertical="center" wrapText="1"/>
    </xf>
    <xf numFmtId="0" fontId="88" fillId="20" borderId="48" xfId="0" applyFont="1" applyFill="1" applyBorder="1" applyAlignment="1">
      <alignment horizontal="left"/>
    </xf>
    <xf numFmtId="0" fontId="93" fillId="26" borderId="49" xfId="0" applyFont="1" applyFill="1" applyBorder="1" applyAlignment="1">
      <alignment horizontal="left"/>
    </xf>
    <xf numFmtId="0" fontId="93" fillId="26" borderId="50" xfId="0" applyFont="1" applyFill="1" applyBorder="1" applyAlignment="1">
      <alignment horizontal="left"/>
    </xf>
    <xf numFmtId="0" fontId="93" fillId="26" borderId="48" xfId="0" applyFont="1" applyFill="1" applyBorder="1" applyAlignment="1">
      <alignment horizontal="center"/>
    </xf>
    <xf numFmtId="0" fontId="93" fillId="26" borderId="48" xfId="0" applyFont="1" applyFill="1" applyBorder="1" applyAlignment="1">
      <alignment horizontal="center" wrapText="1"/>
    </xf>
    <xf numFmtId="0" fontId="95" fillId="26" borderId="48" xfId="0" applyFont="1" applyFill="1" applyBorder="1" applyAlignment="1">
      <alignment horizontal="center" wrapText="1"/>
    </xf>
    <xf numFmtId="165" fontId="71" fillId="22" borderId="48" xfId="0" applyNumberFormat="1" applyFont="1" applyFill="1" applyBorder="1" applyAlignment="1">
      <alignment horizontal="center" vertical="center"/>
    </xf>
    <xf numFmtId="165" fontId="71" fillId="21" borderId="48" xfId="0" applyNumberFormat="1" applyFont="1" applyFill="1" applyBorder="1" applyAlignment="1">
      <alignment horizontal="center" vertical="center"/>
    </xf>
    <xf numFmtId="0" fontId="88" fillId="2" borderId="39" xfId="0" applyFont="1" applyFill="1" applyBorder="1" applyAlignment="1">
      <alignment horizontal="left"/>
    </xf>
    <xf numFmtId="0" fontId="88" fillId="2" borderId="29" xfId="0" applyFont="1" applyFill="1" applyBorder="1" applyAlignment="1">
      <alignment horizontal="left"/>
    </xf>
    <xf numFmtId="0" fontId="92" fillId="2" borderId="38" xfId="0" applyFont="1" applyFill="1" applyBorder="1" applyAlignment="1">
      <alignment horizontal="left"/>
    </xf>
    <xf numFmtId="0" fontId="92" fillId="2" borderId="31" xfId="0" applyFont="1" applyFill="1" applyBorder="1" applyAlignment="1">
      <alignment horizontal="left"/>
    </xf>
    <xf numFmtId="0" fontId="93" fillId="9" borderId="28" xfId="0" applyFont="1" applyFill="1" applyBorder="1" applyAlignment="1">
      <alignment horizontal="left"/>
    </xf>
    <xf numFmtId="0" fontId="93" fillId="9" borderId="29" xfId="0" applyFont="1" applyFill="1" applyBorder="1" applyAlignment="1">
      <alignment horizontal="left"/>
    </xf>
    <xf numFmtId="0" fontId="93" fillId="9" borderId="30" xfId="0" applyFont="1" applyFill="1" applyBorder="1" applyAlignment="1">
      <alignment horizontal="left"/>
    </xf>
    <xf numFmtId="0" fontId="93" fillId="9" borderId="31" xfId="0" applyFont="1" applyFill="1" applyBorder="1" applyAlignment="1">
      <alignment horizontal="left"/>
    </xf>
    <xf numFmtId="0" fontId="93" fillId="9" borderId="6" xfId="0" applyFont="1" applyFill="1" applyBorder="1" applyAlignment="1">
      <alignment horizontal="center"/>
    </xf>
    <xf numFmtId="0" fontId="93" fillId="8" borderId="24" xfId="0" applyFont="1" applyFill="1" applyBorder="1"/>
    <xf numFmtId="0" fontId="93" fillId="8" borderId="32" xfId="0" applyFont="1" applyFill="1" applyBorder="1"/>
    <xf numFmtId="164" fontId="95" fillId="24" borderId="48" xfId="0" applyNumberFormat="1" applyFont="1" applyFill="1" applyBorder="1" applyAlignment="1">
      <alignment horizontal="center" vertical="center"/>
    </xf>
    <xf numFmtId="164" fontId="95" fillId="23" borderId="48" xfId="0" applyNumberFormat="1" applyFont="1" applyFill="1" applyBorder="1" applyAlignment="1">
      <alignment horizontal="center" vertical="center"/>
    </xf>
    <xf numFmtId="164" fontId="71" fillId="22" borderId="48" xfId="0" applyNumberFormat="1" applyFont="1" applyFill="1" applyBorder="1" applyAlignment="1">
      <alignment horizontal="center" vertical="center"/>
    </xf>
    <xf numFmtId="164" fontId="95" fillId="22" borderId="48" xfId="0" applyNumberFormat="1" applyFont="1" applyFill="1" applyBorder="1" applyAlignment="1">
      <alignment horizontal="center" vertical="center"/>
    </xf>
    <xf numFmtId="0" fontId="97" fillId="0" borderId="0" xfId="0" applyFont="1" applyAlignment="1">
      <alignment vertical="center"/>
    </xf>
    <xf numFmtId="0" fontId="70" fillId="3" borderId="40" xfId="0" applyFont="1" applyFill="1" applyBorder="1" applyAlignment="1">
      <alignment horizontal="center" vertical="center" wrapText="1"/>
    </xf>
    <xf numFmtId="0" fontId="85" fillId="0" borderId="34" xfId="0" applyFont="1" applyBorder="1" applyAlignment="1">
      <alignment vertical="center"/>
    </xf>
    <xf numFmtId="0" fontId="88" fillId="2" borderId="28" xfId="0" applyFont="1" applyFill="1" applyBorder="1" applyAlignment="1">
      <alignment horizontal="left"/>
    </xf>
    <xf numFmtId="0" fontId="88" fillId="2" borderId="39" xfId="0" applyFont="1" applyFill="1" applyBorder="1" applyAlignment="1">
      <alignment horizontal="left"/>
    </xf>
    <xf numFmtId="0" fontId="98" fillId="2" borderId="39" xfId="0" applyFont="1" applyFill="1" applyBorder="1"/>
    <xf numFmtId="0" fontId="98" fillId="2" borderId="29" xfId="0" applyFont="1" applyFill="1" applyBorder="1"/>
    <xf numFmtId="0" fontId="92" fillId="2" borderId="30" xfId="0" applyFont="1" applyFill="1" applyBorder="1" applyAlignment="1">
      <alignment horizontal="left"/>
    </xf>
    <xf numFmtId="0" fontId="88" fillId="2" borderId="38" xfId="0" applyFont="1" applyFill="1" applyBorder="1" applyAlignment="1">
      <alignment horizontal="left"/>
    </xf>
    <xf numFmtId="0" fontId="98" fillId="2" borderId="38" xfId="0" applyFont="1" applyFill="1" applyBorder="1"/>
    <xf numFmtId="0" fontId="98" fillId="2" borderId="31" xfId="0" applyFont="1" applyFill="1" applyBorder="1"/>
    <xf numFmtId="0" fontId="93" fillId="0" borderId="24" xfId="0" applyFont="1" applyBorder="1"/>
    <xf numFmtId="0" fontId="68" fillId="0" borderId="49" xfId="0" applyFont="1" applyBorder="1" applyAlignment="1">
      <alignment wrapText="1"/>
    </xf>
    <xf numFmtId="0" fontId="68" fillId="0" borderId="50" xfId="0" applyFont="1" applyBorder="1" applyAlignment="1">
      <alignment wrapText="1"/>
    </xf>
    <xf numFmtId="0" fontId="88" fillId="2" borderId="24" xfId="0" applyFont="1" applyFill="1" applyBorder="1" applyAlignment="1">
      <alignment horizontal="left"/>
    </xf>
    <xf numFmtId="0" fontId="88" fillId="2" borderId="26" xfId="0" applyFont="1" applyFill="1" applyBorder="1" applyAlignment="1">
      <alignment horizontal="left"/>
    </xf>
    <xf numFmtId="0" fontId="98" fillId="2" borderId="26" xfId="0" applyFont="1" applyFill="1" applyBorder="1"/>
    <xf numFmtId="0" fontId="98" fillId="2" borderId="32" xfId="0" applyFont="1" applyFill="1" applyBorder="1"/>
    <xf numFmtId="0" fontId="71" fillId="0" borderId="30" xfId="0" applyFont="1" applyBorder="1"/>
    <xf numFmtId="0" fontId="68" fillId="0" borderId="49" xfId="0" applyFont="1" applyBorder="1" applyAlignment="1">
      <alignment vertical="center" wrapText="1"/>
    </xf>
    <xf numFmtId="0" fontId="68" fillId="0" borderId="50" xfId="0" applyFont="1" applyBorder="1" applyAlignment="1">
      <alignment vertical="center" wrapText="1"/>
    </xf>
  </cellXfs>
  <cellStyles count="3">
    <cellStyle name="Hyperlink" xfId="1" builtinId="8"/>
    <cellStyle name="Normal" xfId="0" builtinId="0"/>
    <cellStyle name="Percent" xfId="2" builtinId="5"/>
  </cellStyles>
  <dxfs count="5">
    <dxf>
      <font>
        <color theme="0" tint="-4.9989318521683403E-2"/>
      </font>
      <fill>
        <patternFill>
          <bgColor theme="0" tint="-4.9989318521683403E-2"/>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ill>
        <patternFill>
          <bgColor theme="1" tint="0.499984740745262"/>
        </patternFill>
      </fill>
    </dxf>
    <dxf>
      <font>
        <color theme="1" tint="0.34998626667073579"/>
      </font>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udexchange.info/homelessness-assistance/coc-esg-virtual-binders/coc-eligible-activities/coc-eligible-activities-overview/" TargetMode="External"/><Relationship Id="rId1" Type="http://schemas.openxmlformats.org/officeDocument/2006/relationships/hyperlink" Target="https://www.hudexchange.info/resource/2033/hearth-coc-program-interim-rul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huduser.gov/portal/datasets/fmr/fmrs/FY2026_code/2026summary.odn?&amp;year=2026&amp;fmrtype=Final&amp;cbsasub=METRO47900M479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1:D10"/>
  <sheetViews>
    <sheetView showGridLines="0" tabSelected="1" workbookViewId="0">
      <selection activeCell="F4" sqref="F4"/>
    </sheetView>
  </sheetViews>
  <sheetFormatPr defaultColWidth="14.42578125" defaultRowHeight="15" customHeight="1" x14ac:dyDescent="0.25"/>
  <cols>
    <col min="1" max="2" width="1.7109375" style="187" customWidth="1"/>
    <col min="3" max="3" width="88.140625" style="187" customWidth="1"/>
    <col min="4" max="4" width="1.85546875" style="187" customWidth="1"/>
    <col min="5" max="5" width="2" style="187" customWidth="1"/>
    <col min="6" max="6" width="35.140625" style="187" customWidth="1"/>
    <col min="7" max="26" width="8.7109375" style="187" customWidth="1"/>
    <col min="27" max="16384" width="14.42578125" style="187"/>
  </cols>
  <sheetData>
    <row r="1" spans="2:4" s="187" customFormat="1" ht="21" x14ac:dyDescent="0.35">
      <c r="C1" s="188" t="s">
        <v>0</v>
      </c>
      <c r="D1" s="189"/>
    </row>
    <row r="2" spans="2:4" s="187" customFormat="1" ht="5.25" customHeight="1" x14ac:dyDescent="0.35">
      <c r="C2" s="190"/>
      <c r="D2" s="190"/>
    </row>
    <row r="3" spans="2:4" s="187" customFormat="1" ht="21" x14ac:dyDescent="0.25">
      <c r="B3" s="191" t="s">
        <v>1</v>
      </c>
      <c r="C3" s="192"/>
      <c r="D3" s="193"/>
    </row>
    <row r="4" spans="2:4" s="187" customFormat="1" ht="177" customHeight="1" x14ac:dyDescent="0.25">
      <c r="B4" s="194"/>
      <c r="C4" s="195" t="s">
        <v>194</v>
      </c>
      <c r="D4" s="196"/>
    </row>
    <row r="5" spans="2:4" s="187" customFormat="1" ht="25.5" customHeight="1" x14ac:dyDescent="0.25">
      <c r="B5" s="194"/>
      <c r="C5" s="197" t="s">
        <v>2</v>
      </c>
      <c r="D5" s="198"/>
    </row>
    <row r="6" spans="2:4" s="187" customFormat="1" ht="76.5" customHeight="1" x14ac:dyDescent="0.25">
      <c r="B6" s="194"/>
      <c r="C6" s="195" t="s">
        <v>195</v>
      </c>
      <c r="D6" s="196"/>
    </row>
    <row r="7" spans="2:4" s="187" customFormat="1" ht="189.75" customHeight="1" x14ac:dyDescent="0.25">
      <c r="B7" s="194"/>
      <c r="C7" s="183" t="s">
        <v>193</v>
      </c>
      <c r="D7" s="196"/>
    </row>
    <row r="8" spans="2:4" s="187" customFormat="1" ht="15.75" customHeight="1" x14ac:dyDescent="0.25">
      <c r="B8" s="194"/>
      <c r="C8" s="199" t="s">
        <v>3</v>
      </c>
      <c r="D8" s="196"/>
    </row>
    <row r="9" spans="2:4" s="187" customFormat="1" ht="18.75" customHeight="1" x14ac:dyDescent="0.25">
      <c r="B9" s="194"/>
      <c r="C9" s="200" t="s">
        <v>4</v>
      </c>
      <c r="D9" s="196"/>
    </row>
    <row r="10" spans="2:4" s="187" customFormat="1" ht="36" customHeight="1" x14ac:dyDescent="0.25">
      <c r="B10" s="201"/>
      <c r="C10" s="202" t="s">
        <v>5</v>
      </c>
      <c r="D10" s="203"/>
    </row>
  </sheetData>
  <sheetProtection sheet="1" objects="1" scenarios="1" selectLockedCells="1"/>
  <mergeCells count="8">
    <mergeCell ref="C8:D8"/>
    <mergeCell ref="C9:D9"/>
    <mergeCell ref="C10:D10"/>
    <mergeCell ref="C1:D1"/>
    <mergeCell ref="B3:D3"/>
    <mergeCell ref="C4:D4"/>
    <mergeCell ref="C6:D6"/>
    <mergeCell ref="C7:D7"/>
  </mergeCells>
  <hyperlinks>
    <hyperlink ref="C8" r:id="rId1" xr:uid="{00000000-0004-0000-0000-000000000000}"/>
    <hyperlink ref="C10" r:id="rId2" xr:uid="{00000000-0004-0000-0000-000001000000}"/>
  </hyperlinks>
  <pageMargins left="0.45" right="0.45" top="0.75" bottom="0.75" header="0" footer="0"/>
  <pageSetup orientation="portrait" r:id="rId3"/>
  <headerFooter>
    <oddHeader>&amp;R&amp;A</oddHeader>
    <oddFooter>&amp;L&amp;F&amp;RPage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G27"/>
  <sheetViews>
    <sheetView showGridLines="0" view="pageBreakPreview" zoomScale="60" zoomScaleNormal="100" workbookViewId="0">
      <selection activeCell="I23" sqref="I23"/>
    </sheetView>
  </sheetViews>
  <sheetFormatPr defaultColWidth="14.42578125" defaultRowHeight="15" customHeight="1" x14ac:dyDescent="0.25"/>
  <cols>
    <col min="1" max="2" width="2.140625" customWidth="1"/>
    <col min="3" max="3" width="12.85546875" customWidth="1"/>
    <col min="4" max="4" width="34.85546875" customWidth="1"/>
    <col min="5" max="5" width="20.42578125" customWidth="1"/>
    <col min="6" max="6" width="26.85546875" customWidth="1"/>
    <col min="7" max="7" width="2.28515625" customWidth="1"/>
    <col min="8" max="8" width="1.5703125" customWidth="1"/>
    <col min="9" max="26" width="9.140625" customWidth="1"/>
  </cols>
  <sheetData>
    <row r="2" spans="2:7" ht="18.75" customHeight="1" x14ac:dyDescent="0.3">
      <c r="B2" s="9"/>
      <c r="C2" s="23" t="s">
        <v>145</v>
      </c>
      <c r="D2" s="24"/>
      <c r="E2" s="24"/>
      <c r="F2" s="24"/>
      <c r="G2" s="10"/>
    </row>
    <row r="3" spans="2:7" ht="91.5" customHeight="1" x14ac:dyDescent="0.25">
      <c r="B3" s="11"/>
      <c r="C3" s="67" t="s">
        <v>146</v>
      </c>
      <c r="D3" s="68"/>
      <c r="E3" s="68"/>
      <c r="F3" s="61"/>
      <c r="G3" s="34"/>
    </row>
    <row r="4" spans="2:7" ht="9" customHeight="1" x14ac:dyDescent="0.25">
      <c r="B4" s="1"/>
      <c r="C4" s="25"/>
      <c r="D4" s="25"/>
      <c r="E4" s="25"/>
      <c r="F4" s="25"/>
      <c r="G4" s="25"/>
    </row>
    <row r="5" spans="2:7" ht="13.5" customHeight="1" x14ac:dyDescent="0.25">
      <c r="B5" s="33"/>
      <c r="C5" s="30" t="s">
        <v>9</v>
      </c>
      <c r="D5" s="35" t="str">
        <f>IF('General Info-BLIs'!D6="","",'General Info-BLIs'!D6)</f>
        <v/>
      </c>
      <c r="E5" s="30" t="s">
        <v>40</v>
      </c>
      <c r="F5" s="73" t="str">
        <f>IF('General Info-BLIs'!D12="","",'General Info-BLIs'!D12)</f>
        <v/>
      </c>
      <c r="G5" s="49"/>
    </row>
    <row r="6" spans="2:7" ht="25.5" customHeight="1" x14ac:dyDescent="0.25">
      <c r="B6" s="79" t="s">
        <v>147</v>
      </c>
      <c r="C6" s="80"/>
      <c r="D6" s="80"/>
      <c r="E6" s="80"/>
      <c r="F6" s="80"/>
      <c r="G6" s="80"/>
    </row>
    <row r="7" spans="2:7" ht="7.5" customHeight="1" x14ac:dyDescent="0.25">
      <c r="B7" s="1"/>
      <c r="C7" s="27"/>
      <c r="D7" s="27"/>
      <c r="E7" s="27"/>
      <c r="F7" s="27"/>
      <c r="G7" s="1"/>
    </row>
    <row r="8" spans="2:7" ht="21" customHeight="1" x14ac:dyDescent="0.35">
      <c r="B8" s="77" t="s">
        <v>148</v>
      </c>
      <c r="C8" s="51"/>
      <c r="D8" s="51"/>
      <c r="E8" s="51"/>
      <c r="F8" s="51"/>
      <c r="G8" s="52"/>
    </row>
    <row r="9" spans="2:7" ht="6.75" customHeight="1" x14ac:dyDescent="0.25">
      <c r="B9" s="3"/>
      <c r="C9" s="1"/>
      <c r="D9" s="1"/>
      <c r="E9" s="1"/>
      <c r="F9" s="1"/>
      <c r="G9" s="6"/>
    </row>
    <row r="10" spans="2:7" ht="15.75" x14ac:dyDescent="0.25">
      <c r="B10" s="3"/>
      <c r="C10" s="81" t="s">
        <v>149</v>
      </c>
      <c r="D10" s="50"/>
      <c r="E10" s="49"/>
      <c r="F10" s="39" t="s">
        <v>34</v>
      </c>
      <c r="G10" s="6"/>
    </row>
    <row r="11" spans="2:7" ht="13.5" customHeight="1" x14ac:dyDescent="0.25">
      <c r="B11" s="3"/>
      <c r="C11" s="28"/>
      <c r="D11" s="28"/>
      <c r="E11" s="28"/>
      <c r="F11" s="1"/>
      <c r="G11" s="6"/>
    </row>
    <row r="12" spans="2:7" ht="17.25" customHeight="1" x14ac:dyDescent="0.25">
      <c r="B12" s="3"/>
      <c r="C12" s="82" t="s">
        <v>150</v>
      </c>
      <c r="D12" s="65"/>
      <c r="E12" s="65"/>
      <c r="F12" s="83"/>
      <c r="G12" s="6"/>
    </row>
    <row r="13" spans="2:7" ht="156" customHeight="1" x14ac:dyDescent="0.25">
      <c r="B13" s="3"/>
      <c r="C13" s="66"/>
      <c r="D13" s="50"/>
      <c r="E13" s="50"/>
      <c r="F13" s="49"/>
      <c r="G13" s="6"/>
    </row>
    <row r="14" spans="2:7" ht="12" customHeight="1" x14ac:dyDescent="0.25">
      <c r="B14" s="4"/>
      <c r="C14" s="38"/>
      <c r="D14" s="38"/>
      <c r="E14" s="38"/>
      <c r="F14" s="38"/>
      <c r="G14" s="22"/>
    </row>
    <row r="15" spans="2:7" ht="15.75" thickBot="1" x14ac:dyDescent="0.3">
      <c r="B15" s="1"/>
      <c r="C15" s="1"/>
      <c r="D15" s="1"/>
      <c r="E15" s="1"/>
      <c r="F15" s="1"/>
      <c r="G15" s="1"/>
    </row>
    <row r="16" spans="2:7" ht="24" x14ac:dyDescent="0.4">
      <c r="B16" s="113" t="s">
        <v>151</v>
      </c>
      <c r="C16" s="102"/>
      <c r="D16" s="102"/>
      <c r="E16" s="102"/>
      <c r="F16" s="102"/>
      <c r="G16" s="103"/>
    </row>
    <row r="17" spans="2:7" ht="15" customHeight="1" x14ac:dyDescent="0.25">
      <c r="B17" s="95"/>
      <c r="C17" s="89"/>
      <c r="D17" s="89"/>
      <c r="E17" s="89"/>
      <c r="F17" s="89"/>
      <c r="G17" s="96"/>
    </row>
    <row r="18" spans="2:7" ht="33" customHeight="1" x14ac:dyDescent="0.25">
      <c r="B18" s="95"/>
      <c r="C18" s="127" t="s">
        <v>152</v>
      </c>
      <c r="D18" s="69"/>
      <c r="E18" s="85"/>
      <c r="F18" s="37">
        <f>SUM(E24:E26)</f>
        <v>0</v>
      </c>
      <c r="G18" s="96"/>
    </row>
    <row r="19" spans="2:7" ht="45.75" customHeight="1" x14ac:dyDescent="0.25">
      <c r="B19" s="95"/>
      <c r="C19" s="138" t="s">
        <v>153</v>
      </c>
      <c r="D19" s="69"/>
      <c r="E19" s="85"/>
      <c r="F19" s="40">
        <f>'Proposed Budget'!D35-'Proposed Budget'!D26-'Proposed Budget'!D27</f>
        <v>0</v>
      </c>
      <c r="G19" s="96"/>
    </row>
    <row r="20" spans="2:7" ht="40.5" customHeight="1" x14ac:dyDescent="0.25">
      <c r="B20" s="95"/>
      <c r="C20" s="138" t="s">
        <v>154</v>
      </c>
      <c r="D20" s="69"/>
      <c r="E20" s="85"/>
      <c r="F20" s="40">
        <f>F19*0.25</f>
        <v>0</v>
      </c>
      <c r="G20" s="96"/>
    </row>
    <row r="21" spans="2:7" ht="9.75" customHeight="1" x14ac:dyDescent="0.25">
      <c r="B21" s="95"/>
      <c r="C21" s="84"/>
      <c r="D21" s="84"/>
      <c r="E21" s="84"/>
      <c r="F21" s="84"/>
      <c r="G21" s="96"/>
    </row>
    <row r="22" spans="2:7" ht="33.75" customHeight="1" x14ac:dyDescent="0.25">
      <c r="B22" s="95"/>
      <c r="C22" s="139" t="s">
        <v>155</v>
      </c>
      <c r="D22" s="69"/>
      <c r="E22" s="69"/>
      <c r="F22" s="85"/>
      <c r="G22" s="96"/>
    </row>
    <row r="23" spans="2:7" ht="33.75" customHeight="1" x14ac:dyDescent="0.25">
      <c r="B23" s="95"/>
      <c r="C23" s="41" t="s">
        <v>156</v>
      </c>
      <c r="D23" s="41" t="s">
        <v>157</v>
      </c>
      <c r="E23" s="41" t="s">
        <v>158</v>
      </c>
      <c r="F23" s="41" t="s">
        <v>159</v>
      </c>
      <c r="G23" s="96"/>
    </row>
    <row r="24" spans="2:7" ht="62.25" customHeight="1" x14ac:dyDescent="0.25">
      <c r="B24" s="95"/>
      <c r="C24" s="42"/>
      <c r="D24" s="43"/>
      <c r="E24" s="44" t="s">
        <v>34</v>
      </c>
      <c r="F24" s="43"/>
      <c r="G24" s="96"/>
    </row>
    <row r="25" spans="2:7" ht="62.25" customHeight="1" x14ac:dyDescent="0.25">
      <c r="B25" s="95"/>
      <c r="C25" s="45"/>
      <c r="D25" s="43"/>
      <c r="E25" s="44" t="s">
        <v>34</v>
      </c>
      <c r="F25" s="43"/>
      <c r="G25" s="96"/>
    </row>
    <row r="26" spans="2:7" ht="62.25" customHeight="1" x14ac:dyDescent="0.25">
      <c r="B26" s="95"/>
      <c r="C26" s="45"/>
      <c r="D26" s="43"/>
      <c r="E26" s="44" t="s">
        <v>34</v>
      </c>
      <c r="F26" s="43"/>
      <c r="G26" s="96"/>
    </row>
    <row r="27" spans="2:7" ht="8.25" customHeight="1" thickBot="1" x14ac:dyDescent="0.3">
      <c r="B27" s="97"/>
      <c r="C27" s="100"/>
      <c r="D27" s="100"/>
      <c r="E27" s="100"/>
      <c r="F27" s="100"/>
      <c r="G27" s="98"/>
    </row>
  </sheetData>
  <sheetProtection sheet="1" objects="1" scenarios="1" selectLockedCells="1"/>
  <mergeCells count="12">
    <mergeCell ref="B16:G16"/>
    <mergeCell ref="C18:E18"/>
    <mergeCell ref="C19:E19"/>
    <mergeCell ref="C20:E20"/>
    <mergeCell ref="C22:F22"/>
    <mergeCell ref="C12:F12"/>
    <mergeCell ref="C13:F13"/>
    <mergeCell ref="C3:F3"/>
    <mergeCell ref="F5:G5"/>
    <mergeCell ref="B6:G6"/>
    <mergeCell ref="B8:G8"/>
    <mergeCell ref="C10:E10"/>
  </mergeCells>
  <dataValidations count="1">
    <dataValidation type="list" allowBlank="1" showErrorMessage="1" sqref="C24:C26" xr:uid="{00000000-0002-0000-0900-000000000000}">
      <formula1>"Cash,In-Kind"</formula1>
    </dataValidation>
  </dataValidations>
  <pageMargins left="0.45" right="0.45" top="0.75" bottom="0.75" header="0" footer="0"/>
  <pageSetup scale="95" fitToHeight="0" orientation="portrait" r:id="rId1"/>
  <headerFooter>
    <oddHeader>&amp;R&amp;A</oddHeader>
    <oddFooter>&amp;L&amp;F&amp;RPage &amp;P of &amp;N</oddFooter>
  </headerFooter>
  <rowBreaks count="1" manualBreakCount="1">
    <brk id="15"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D965"/>
    <pageSetUpPr fitToPage="1"/>
  </sheetPr>
  <dimension ref="B1:F36"/>
  <sheetViews>
    <sheetView showGridLines="0" topLeftCell="A14" workbookViewId="0">
      <selection activeCell="I37" sqref="I37"/>
    </sheetView>
  </sheetViews>
  <sheetFormatPr defaultColWidth="14.42578125" defaultRowHeight="15" customHeight="1" x14ac:dyDescent="0.25"/>
  <cols>
    <col min="1" max="2" width="1.7109375" customWidth="1"/>
    <col min="3" max="3" width="43.28515625" customWidth="1"/>
    <col min="4" max="4" width="23.42578125" customWidth="1"/>
    <col min="5" max="5" width="18.5703125" customWidth="1"/>
    <col min="6" max="6" width="1.5703125" customWidth="1"/>
    <col min="7" max="7" width="1.42578125" customWidth="1"/>
    <col min="8" max="24" width="9.140625" customWidth="1"/>
    <col min="25" max="26" width="8.7109375" customWidth="1"/>
  </cols>
  <sheetData>
    <row r="1" spans="2:6" ht="15" customHeight="1" thickBot="1" x14ac:dyDescent="0.3"/>
    <row r="2" spans="2:6" ht="18.75" x14ac:dyDescent="0.3">
      <c r="B2" s="141" t="s">
        <v>160</v>
      </c>
      <c r="C2" s="142"/>
      <c r="D2" s="142"/>
      <c r="E2" s="142"/>
      <c r="F2" s="143"/>
    </row>
    <row r="3" spans="2:6" ht="123" customHeight="1" thickBot="1" x14ac:dyDescent="0.3">
      <c r="B3" s="144"/>
      <c r="C3" s="145" t="s">
        <v>161</v>
      </c>
      <c r="D3" s="145"/>
      <c r="E3" s="145"/>
      <c r="F3" s="146"/>
    </row>
    <row r="4" spans="2:6" ht="26.25" x14ac:dyDescent="0.25">
      <c r="B4" s="1"/>
      <c r="C4" s="172" t="s">
        <v>162</v>
      </c>
      <c r="D4" s="172"/>
      <c r="E4" s="172"/>
    </row>
    <row r="5" spans="2:6" ht="5.25" customHeight="1" thickBot="1" x14ac:dyDescent="0.3">
      <c r="B5" s="1"/>
      <c r="C5" s="46"/>
      <c r="D5" s="46"/>
      <c r="E5" s="1"/>
    </row>
    <row r="6" spans="2:6" ht="22.5" customHeight="1" x14ac:dyDescent="0.25">
      <c r="B6" s="152" t="s">
        <v>163</v>
      </c>
      <c r="C6" s="153"/>
      <c r="D6" s="153"/>
      <c r="E6" s="153"/>
      <c r="F6" s="154"/>
    </row>
    <row r="7" spans="2:6" ht="6.75" customHeight="1" x14ac:dyDescent="0.25">
      <c r="B7" s="93"/>
      <c r="C7" s="147"/>
      <c r="D7" s="147"/>
      <c r="E7" s="148"/>
      <c r="F7" s="96"/>
    </row>
    <row r="8" spans="2:6" ht="20.25" customHeight="1" x14ac:dyDescent="0.3">
      <c r="B8" s="155"/>
      <c r="C8" s="149" t="s">
        <v>9</v>
      </c>
      <c r="D8" s="150" t="str">
        <f>IF('General Info-BLIs'!D6="","",'General Info-BLIs'!D6)</f>
        <v/>
      </c>
      <c r="E8" s="151"/>
      <c r="F8" s="96"/>
    </row>
    <row r="9" spans="2:6" ht="20.25" customHeight="1" x14ac:dyDescent="0.3">
      <c r="B9" s="155"/>
      <c r="C9" s="149" t="s">
        <v>10</v>
      </c>
      <c r="D9" s="150" t="str">
        <f>IF('General Info-BLIs'!D7="","",'General Info-BLIs'!D7)</f>
        <v/>
      </c>
      <c r="E9" s="151"/>
      <c r="F9" s="96"/>
    </row>
    <row r="10" spans="2:6" ht="20.25" customHeight="1" x14ac:dyDescent="0.3">
      <c r="B10" s="155"/>
      <c r="C10" s="149" t="s">
        <v>11</v>
      </c>
      <c r="D10" s="150" t="str">
        <f>IF('General Info-BLIs'!D8="","",'General Info-BLIs'!D8)</f>
        <v/>
      </c>
      <c r="E10" s="151"/>
      <c r="F10" s="96"/>
    </row>
    <row r="11" spans="2:6" ht="20.25" customHeight="1" x14ac:dyDescent="0.3">
      <c r="B11" s="155"/>
      <c r="C11" s="149" t="s">
        <v>12</v>
      </c>
      <c r="D11" s="150" t="str">
        <f>IF('General Info-BLIs'!D9="","",'General Info-BLIs'!D9)</f>
        <v/>
      </c>
      <c r="E11" s="151"/>
      <c r="F11" s="96"/>
    </row>
    <row r="12" spans="2:6" ht="7.5" customHeight="1" thickBot="1" x14ac:dyDescent="0.35">
      <c r="B12" s="156"/>
      <c r="C12" s="157"/>
      <c r="D12" s="158"/>
      <c r="E12" s="159"/>
      <c r="F12" s="98"/>
    </row>
    <row r="13" spans="2:6" ht="9" customHeight="1" thickBot="1" x14ac:dyDescent="0.3">
      <c r="B13" s="1"/>
      <c r="C13" s="1"/>
      <c r="D13" s="1"/>
      <c r="E13" s="1"/>
    </row>
    <row r="14" spans="2:6" ht="22.5" customHeight="1" x14ac:dyDescent="0.25">
      <c r="B14" s="152" t="s">
        <v>164</v>
      </c>
      <c r="C14" s="153"/>
      <c r="D14" s="153"/>
      <c r="E14" s="153"/>
      <c r="F14" s="154"/>
    </row>
    <row r="15" spans="2:6" ht="6.75" customHeight="1" x14ac:dyDescent="0.25">
      <c r="B15" s="93"/>
      <c r="C15" s="147"/>
      <c r="D15" s="147"/>
      <c r="E15" s="148"/>
      <c r="F15" s="96"/>
    </row>
    <row r="16" spans="2:6" ht="20.25" customHeight="1" x14ac:dyDescent="0.3">
      <c r="B16" s="155"/>
      <c r="C16" s="149" t="s">
        <v>165</v>
      </c>
      <c r="D16" s="150" t="str">
        <f>IF('General Info-BLIs'!D12="","",'General Info-BLIs'!D12)</f>
        <v/>
      </c>
      <c r="E16" s="151"/>
      <c r="F16" s="96"/>
    </row>
    <row r="17" spans="2:6" ht="20.25" customHeight="1" x14ac:dyDescent="0.3">
      <c r="B17" s="155"/>
      <c r="C17" s="149" t="s">
        <v>166</v>
      </c>
      <c r="D17" s="150" t="str">
        <f>IF('General Info-BLIs'!D13="","",'General Info-BLIs'!D13)</f>
        <v/>
      </c>
      <c r="E17" s="151"/>
      <c r="F17" s="96"/>
    </row>
    <row r="18" spans="2:6" ht="20.25" customHeight="1" x14ac:dyDescent="0.3">
      <c r="B18" s="155"/>
      <c r="C18" s="149" t="s">
        <v>167</v>
      </c>
      <c r="D18" s="150" t="str">
        <f>IF('General Info-BLIs'!E14="","",'General Info-BLIs'!E14)</f>
        <v/>
      </c>
      <c r="E18" s="151"/>
      <c r="F18" s="96"/>
    </row>
    <row r="19" spans="2:6" ht="20.25" customHeight="1" x14ac:dyDescent="0.3">
      <c r="B19" s="155"/>
      <c r="C19" s="161" t="s">
        <v>168</v>
      </c>
      <c r="D19" s="150" t="str">
        <f>IF(D35=0,"",IF('Admin &amp; Match'!F18="","",IF('Admin &amp; Match'!F18&gt;='Admin &amp; Match'!F20,"Yes","No")))</f>
        <v/>
      </c>
      <c r="E19" s="151"/>
      <c r="F19" s="96"/>
    </row>
    <row r="20" spans="2:6" ht="20.25" customHeight="1" x14ac:dyDescent="0.3">
      <c r="B20" s="155"/>
      <c r="C20" s="161" t="s">
        <v>169</v>
      </c>
      <c r="D20" s="150" t="str">
        <f>IF(AND(D33=0,D34=0),"",IF(D35=0,"",(IF(D34&lt;(D33*0.1),"Yes","NO - ADMIN EXCEEDS 10%"))))</f>
        <v/>
      </c>
      <c r="E20" s="151"/>
      <c r="F20" s="96"/>
    </row>
    <row r="21" spans="2:6" ht="7.5" customHeight="1" thickBot="1" x14ac:dyDescent="0.35">
      <c r="B21" s="156"/>
      <c r="C21" s="157"/>
      <c r="D21" s="158"/>
      <c r="E21" s="159"/>
      <c r="F21" s="98"/>
    </row>
    <row r="22" spans="2:6" ht="9" customHeight="1" thickBot="1" x14ac:dyDescent="0.3">
      <c r="B22" s="1"/>
      <c r="C22" s="1"/>
      <c r="D22" s="1"/>
      <c r="E22" s="1"/>
    </row>
    <row r="23" spans="2:6" ht="24" customHeight="1" x14ac:dyDescent="0.25">
      <c r="B23" s="152" t="s">
        <v>170</v>
      </c>
      <c r="C23" s="153"/>
      <c r="D23" s="153"/>
      <c r="E23" s="153"/>
      <c r="F23" s="154"/>
    </row>
    <row r="24" spans="2:6" ht="6" customHeight="1" x14ac:dyDescent="0.35">
      <c r="B24" s="93"/>
      <c r="C24" s="140"/>
      <c r="D24" s="84"/>
      <c r="E24" s="84"/>
      <c r="F24" s="96"/>
    </row>
    <row r="25" spans="2:6" ht="15.75" customHeight="1" x14ac:dyDescent="0.25">
      <c r="B25" s="93"/>
      <c r="C25" s="162" t="s">
        <v>171</v>
      </c>
      <c r="D25" s="163" t="s">
        <v>172</v>
      </c>
      <c r="E25" s="163" t="s">
        <v>191</v>
      </c>
      <c r="F25" s="96"/>
    </row>
    <row r="26" spans="2:6" ht="15.75" customHeight="1" x14ac:dyDescent="0.25">
      <c r="B26" s="93"/>
      <c r="C26" s="164" t="s">
        <v>173</v>
      </c>
      <c r="D26" s="165" t="str">
        <f>IF('General Info-BLIs'!E21="YES",Leasing!F11,IF('General Info-BLIs'!E21="NO","$0","$0"))</f>
        <v>$0</v>
      </c>
      <c r="E26" s="166" t="str">
        <f>IF('General Info-BLIs'!$E21="YES",$D26/$D$35,IF('General Info-BLIs'!$E21="NO",0,"TBD"))</f>
        <v>TBD</v>
      </c>
      <c r="F26" s="96"/>
    </row>
    <row r="27" spans="2:6" ht="15.75" customHeight="1" x14ac:dyDescent="0.25">
      <c r="B27" s="93"/>
      <c r="C27" s="164" t="s">
        <v>174</v>
      </c>
      <c r="D27" s="165" t="str">
        <f>IF('General Info-BLIs'!E22="YES",Leasing!K42,IF('General Info-BLIs'!E22="NO","$0","$0"))</f>
        <v>$0</v>
      </c>
      <c r="E27" s="166" t="str">
        <f>IF('General Info-BLIs'!$E22="YES",$D27/$D$35,IF('General Info-BLIs'!$E22="NO",0,"TBD"))</f>
        <v>TBD</v>
      </c>
      <c r="F27" s="96"/>
    </row>
    <row r="28" spans="2:6" ht="15.75" customHeight="1" x14ac:dyDescent="0.25">
      <c r="B28" s="93"/>
      <c r="C28" s="164" t="s">
        <v>175</v>
      </c>
      <c r="D28" s="165" t="str">
        <f>IF('General Info-BLIs'!E23="YES",'Rental Assistance'!K25,IF('General Info-BLIs'!E23="NO","$0","$0"))</f>
        <v>$0</v>
      </c>
      <c r="E28" s="166" t="str">
        <f>IF('General Info-BLIs'!$E23="YES",$D28/$D$35,IF('General Info-BLIs'!$E23="NO",0,"TBD"))</f>
        <v>TBD</v>
      </c>
      <c r="F28" s="96"/>
    </row>
    <row r="29" spans="2:6" ht="15.75" customHeight="1" x14ac:dyDescent="0.25">
      <c r="B29" s="93"/>
      <c r="C29" s="164" t="s">
        <v>176</v>
      </c>
      <c r="D29" s="165" t="str">
        <f>IF('General Info-BLIs'!E24="YES",Operating!E19,IF('General Info-BLIs'!E24="NO","$0","$0"))</f>
        <v>$0</v>
      </c>
      <c r="E29" s="166" t="str">
        <f>IF('General Info-BLIs'!$E24="YES",$D29/$D$35,IF('General Info-BLIs'!$E24="NO",0,"TBD"))</f>
        <v>TBD</v>
      </c>
      <c r="F29" s="96"/>
    </row>
    <row r="30" spans="2:6" ht="15.75" customHeight="1" x14ac:dyDescent="0.25">
      <c r="B30" s="93"/>
      <c r="C30" s="164" t="s">
        <v>177</v>
      </c>
      <c r="D30" s="165" t="str">
        <f>IF('General Info-BLIs'!E25="YES",'Supportive Services'!E28,IF('General Info-BLIs'!E25="NO","$0","$0"))</f>
        <v>$0</v>
      </c>
      <c r="E30" s="166" t="str">
        <f>IF('General Info-BLIs'!$E25="YES",$D30/$D$35,IF('General Info-BLIs'!$E25="NO",0,"TBD"))</f>
        <v>TBD</v>
      </c>
      <c r="F30" s="96"/>
    </row>
    <row r="31" spans="2:6" ht="15.75" customHeight="1" x14ac:dyDescent="0.25">
      <c r="B31" s="95"/>
      <c r="C31" s="164" t="s">
        <v>178</v>
      </c>
      <c r="D31" s="165" t="str">
        <f>IF('General Info-BLIs'!E26="YES",HMIS!E16,IF('General Info-BLIs'!E26="NO","$0","$0"))</f>
        <v>$0</v>
      </c>
      <c r="E31" s="166" t="str">
        <f>IF('General Info-BLIs'!$E26="YES",$D31/$D$35,IF('General Info-BLIs'!$E26="NO",0,"TBD"))</f>
        <v>TBD</v>
      </c>
      <c r="F31" s="96"/>
    </row>
    <row r="32" spans="2:6" ht="15.75" customHeight="1" x14ac:dyDescent="0.25">
      <c r="B32" s="95"/>
      <c r="C32" s="164" t="s">
        <v>24</v>
      </c>
      <c r="D32" s="165" t="str">
        <f>IF('General Info-BLIs'!E27="YES",'VAWA Costs'!E36,IF('General Info-BLIs'!E27="NO","$0","$0"))</f>
        <v>$0</v>
      </c>
      <c r="E32" s="166" t="str">
        <f>IF('General Info-BLIs'!$E27="YES",$D32/$D$35,IF('General Info-BLIs'!$E27="NO",0,"TBD"))</f>
        <v>TBD</v>
      </c>
      <c r="F32" s="96"/>
    </row>
    <row r="33" spans="2:6" ht="15.75" customHeight="1" x14ac:dyDescent="0.25">
      <c r="B33" s="95"/>
      <c r="C33" s="167" t="s">
        <v>179</v>
      </c>
      <c r="D33" s="168">
        <f>SUM(D26:D32)</f>
        <v>0</v>
      </c>
      <c r="E33" s="166" t="str">
        <f>IF('General Info-BLIs'!$E28="YES",$D33/$D$35,IF('General Info-BLIs'!$E28="NO",0,"TBD"))</f>
        <v>TBD</v>
      </c>
      <c r="F33" s="96"/>
    </row>
    <row r="34" spans="2:6" ht="15.75" customHeight="1" x14ac:dyDescent="0.25">
      <c r="B34" s="95"/>
      <c r="C34" s="164" t="s">
        <v>180</v>
      </c>
      <c r="D34" s="165" t="str">
        <f>IF('General Info-BLIs'!E28="NO","$0",IF('General Info-BLIs'!E28="YES",'Admin &amp; Match'!F10,"$0"))</f>
        <v>$0</v>
      </c>
      <c r="E34" s="166" t="str">
        <f>IF('General Info-BLIs'!$E29="YES",$D34/$D$35,IF('General Info-BLIs'!$E29="NO",0,"TBD"))</f>
        <v>TBD</v>
      </c>
      <c r="F34" s="96"/>
    </row>
    <row r="35" spans="2:6" ht="15.75" customHeight="1" x14ac:dyDescent="0.25">
      <c r="B35" s="95"/>
      <c r="C35" s="169" t="s">
        <v>181</v>
      </c>
      <c r="D35" s="170">
        <f>D33+D34</f>
        <v>0</v>
      </c>
      <c r="E35" s="171"/>
      <c r="F35" s="96"/>
    </row>
    <row r="36" spans="2:6" ht="9.75" customHeight="1" thickBot="1" x14ac:dyDescent="0.3">
      <c r="B36" s="97"/>
      <c r="C36" s="100"/>
      <c r="D36" s="100"/>
      <c r="E36" s="100"/>
      <c r="F36" s="98"/>
    </row>
  </sheetData>
  <sheetProtection sheet="1" objects="1" scenarios="1" selectLockedCells="1"/>
  <mergeCells count="15">
    <mergeCell ref="D8:E8"/>
    <mergeCell ref="B6:F6"/>
    <mergeCell ref="B2:F2"/>
    <mergeCell ref="C3:F3"/>
    <mergeCell ref="C4:E4"/>
    <mergeCell ref="D9:E9"/>
    <mergeCell ref="D10:E10"/>
    <mergeCell ref="D11:E11"/>
    <mergeCell ref="D16:E16"/>
    <mergeCell ref="D17:E17"/>
    <mergeCell ref="D18:E18"/>
    <mergeCell ref="D19:E19"/>
    <mergeCell ref="D20:E20"/>
    <mergeCell ref="B14:F14"/>
    <mergeCell ref="B23:F23"/>
  </mergeCells>
  <pageMargins left="0.45" right="0.45" top="0.5" bottom="0.5" header="0" footer="0.25"/>
  <pageSetup fitToHeight="0" orientation="portrait" r:id="rId1"/>
  <headerFooter>
    <oddHeader>&amp;R&amp;A</oddHeader>
    <oddFooter>&amp;L&amp;F&amp;RPage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Z11"/>
  <sheetViews>
    <sheetView showGridLines="0" workbookViewId="0">
      <selection activeCell="L8" sqref="L8"/>
    </sheetView>
  </sheetViews>
  <sheetFormatPr defaultColWidth="14.42578125" defaultRowHeight="15" customHeight="1" x14ac:dyDescent="0.25"/>
  <cols>
    <col min="1" max="2" width="1.7109375" customWidth="1"/>
    <col min="3" max="3" width="24.28515625" customWidth="1"/>
    <col min="4" max="8" width="15" customWidth="1"/>
    <col min="9" max="10" width="2.28515625" customWidth="1"/>
    <col min="11" max="28" width="9.140625" customWidth="1"/>
  </cols>
  <sheetData>
    <row r="1" spans="2:52" ht="33.75" customHeight="1" thickBot="1" x14ac:dyDescent="0.3">
      <c r="B1" s="99"/>
      <c r="C1" s="215" t="s">
        <v>182</v>
      </c>
      <c r="D1" s="216"/>
      <c r="E1" s="216"/>
      <c r="F1" s="216"/>
      <c r="G1" s="216"/>
      <c r="H1" s="216"/>
      <c r="I1" s="217"/>
    </row>
    <row r="2" spans="2:52" ht="48.75" customHeight="1" x14ac:dyDescent="0.25">
      <c r="B2" s="95"/>
      <c r="C2" s="218" t="s">
        <v>183</v>
      </c>
      <c r="D2" s="87"/>
      <c r="E2" s="87"/>
      <c r="F2" s="87"/>
      <c r="G2" s="87"/>
      <c r="H2" s="87"/>
      <c r="I2" s="96"/>
    </row>
    <row r="3" spans="2:52" ht="15.75" x14ac:dyDescent="0.25">
      <c r="B3" s="95"/>
      <c r="C3" s="219"/>
      <c r="D3" s="86"/>
      <c r="E3" s="86"/>
      <c r="F3" s="86"/>
      <c r="G3" s="86"/>
      <c r="H3" s="86"/>
      <c r="I3" s="96"/>
    </row>
    <row r="4" spans="2:52" ht="34.5" customHeight="1" x14ac:dyDescent="0.25">
      <c r="B4" s="95"/>
      <c r="C4" s="47" t="s">
        <v>184</v>
      </c>
      <c r="D4" s="48" t="s">
        <v>185</v>
      </c>
      <c r="E4" s="48" t="s">
        <v>186</v>
      </c>
      <c r="F4" s="48" t="s">
        <v>187</v>
      </c>
      <c r="G4" s="48" t="s">
        <v>188</v>
      </c>
      <c r="H4" s="48" t="s">
        <v>189</v>
      </c>
      <c r="I4" s="96"/>
    </row>
    <row r="5" spans="2:52" s="207" customFormat="1" ht="45" x14ac:dyDescent="0.25">
      <c r="B5" s="208"/>
      <c r="C5" s="209" t="s">
        <v>202</v>
      </c>
      <c r="D5" s="210">
        <v>1953</v>
      </c>
      <c r="E5" s="210">
        <v>2015</v>
      </c>
      <c r="F5" s="210">
        <v>2246</v>
      </c>
      <c r="G5" s="210">
        <v>2835</v>
      </c>
      <c r="H5" s="210">
        <v>3332</v>
      </c>
      <c r="I5" s="160"/>
      <c r="K5"/>
      <c r="L5"/>
      <c r="M5"/>
      <c r="N5"/>
      <c r="O5"/>
      <c r="P5"/>
      <c r="Q5"/>
      <c r="R5"/>
      <c r="S5"/>
      <c r="T5"/>
      <c r="U5"/>
      <c r="V5"/>
      <c r="W5"/>
      <c r="X5"/>
      <c r="Y5"/>
      <c r="Z5"/>
      <c r="AA5"/>
      <c r="AB5"/>
      <c r="AC5"/>
      <c r="AD5"/>
      <c r="AE5"/>
      <c r="AF5"/>
      <c r="AG5"/>
      <c r="AH5"/>
      <c r="AI5"/>
      <c r="AJ5"/>
      <c r="AK5"/>
      <c r="AL5"/>
      <c r="AM5"/>
      <c r="AN5"/>
      <c r="AO5"/>
      <c r="AP5"/>
      <c r="AQ5"/>
      <c r="AR5"/>
      <c r="AS5"/>
      <c r="AT5"/>
      <c r="AU5"/>
      <c r="AV5"/>
      <c r="AW5"/>
      <c r="AX5"/>
      <c r="AY5"/>
      <c r="AZ5"/>
    </row>
    <row r="6" spans="2:52" s="207" customFormat="1" ht="39" customHeight="1" x14ac:dyDescent="0.25">
      <c r="B6" s="208"/>
      <c r="C6" s="211" t="s">
        <v>190</v>
      </c>
      <c r="D6" s="211"/>
      <c r="E6" s="211"/>
      <c r="F6" s="211"/>
      <c r="G6" s="211"/>
      <c r="H6" s="211"/>
      <c r="I6" s="160"/>
      <c r="K6"/>
      <c r="L6"/>
      <c r="M6"/>
      <c r="N6"/>
      <c r="O6"/>
      <c r="P6"/>
      <c r="Q6"/>
      <c r="R6"/>
      <c r="S6"/>
      <c r="T6"/>
      <c r="U6"/>
      <c r="V6"/>
      <c r="W6"/>
      <c r="X6"/>
      <c r="Y6"/>
      <c r="Z6"/>
      <c r="AA6"/>
      <c r="AB6"/>
      <c r="AC6"/>
      <c r="AD6"/>
      <c r="AE6"/>
      <c r="AF6"/>
      <c r="AG6"/>
      <c r="AH6"/>
      <c r="AI6"/>
      <c r="AJ6"/>
      <c r="AK6"/>
      <c r="AL6"/>
      <c r="AM6"/>
      <c r="AN6"/>
      <c r="AO6"/>
      <c r="AP6"/>
      <c r="AQ6"/>
      <c r="AR6"/>
      <c r="AS6"/>
      <c r="AT6"/>
      <c r="AU6"/>
      <c r="AV6"/>
      <c r="AW6"/>
      <c r="AX6"/>
      <c r="AY6"/>
      <c r="AZ6"/>
    </row>
    <row r="7" spans="2:52" s="207" customFormat="1" x14ac:dyDescent="0.25">
      <c r="B7" s="208"/>
      <c r="C7" s="220"/>
      <c r="D7" s="220"/>
      <c r="E7" s="220"/>
      <c r="F7" s="220"/>
      <c r="G7" s="220"/>
      <c r="H7" s="220"/>
      <c r="I7" s="160"/>
      <c r="K7"/>
      <c r="L7"/>
      <c r="M7"/>
      <c r="N7"/>
      <c r="O7"/>
      <c r="P7"/>
      <c r="Q7"/>
      <c r="R7"/>
      <c r="S7"/>
      <c r="T7"/>
      <c r="U7"/>
      <c r="V7"/>
      <c r="W7"/>
      <c r="X7"/>
      <c r="Y7"/>
      <c r="Z7"/>
      <c r="AA7"/>
      <c r="AB7"/>
      <c r="AC7"/>
      <c r="AD7"/>
      <c r="AE7"/>
      <c r="AF7"/>
      <c r="AG7"/>
      <c r="AH7"/>
      <c r="AI7"/>
      <c r="AJ7"/>
      <c r="AK7"/>
      <c r="AL7"/>
      <c r="AM7"/>
      <c r="AN7"/>
      <c r="AO7"/>
      <c r="AP7"/>
      <c r="AQ7"/>
      <c r="AR7"/>
      <c r="AS7"/>
      <c r="AT7"/>
      <c r="AU7"/>
      <c r="AV7"/>
      <c r="AW7"/>
      <c r="AX7"/>
      <c r="AY7"/>
      <c r="AZ7"/>
    </row>
    <row r="8" spans="2:52" s="207" customFormat="1" ht="135" customHeight="1" x14ac:dyDescent="0.25">
      <c r="B8" s="208"/>
      <c r="C8" s="221" t="s">
        <v>200</v>
      </c>
      <c r="D8" s="221"/>
      <c r="E8" s="221"/>
      <c r="F8" s="221"/>
      <c r="G8" s="221"/>
      <c r="H8" s="221"/>
      <c r="I8" s="160"/>
      <c r="K8"/>
      <c r="L8"/>
      <c r="M8"/>
      <c r="N8"/>
      <c r="O8"/>
      <c r="P8"/>
      <c r="Q8"/>
      <c r="R8"/>
      <c r="S8"/>
      <c r="T8"/>
      <c r="U8"/>
      <c r="V8"/>
      <c r="W8"/>
      <c r="X8"/>
      <c r="Y8"/>
      <c r="Z8"/>
      <c r="AA8"/>
      <c r="AB8"/>
      <c r="AC8"/>
      <c r="AD8"/>
      <c r="AE8"/>
      <c r="AF8"/>
      <c r="AG8"/>
      <c r="AH8"/>
      <c r="AI8"/>
      <c r="AJ8"/>
      <c r="AK8"/>
      <c r="AL8"/>
      <c r="AM8"/>
      <c r="AN8"/>
      <c r="AO8"/>
      <c r="AP8"/>
      <c r="AQ8"/>
      <c r="AR8"/>
      <c r="AS8"/>
      <c r="AT8"/>
      <c r="AU8"/>
      <c r="AV8"/>
      <c r="AW8"/>
      <c r="AX8"/>
      <c r="AY8"/>
      <c r="AZ8"/>
    </row>
    <row r="9" spans="2:52" s="207" customFormat="1" ht="36" customHeight="1" x14ac:dyDescent="0.25">
      <c r="B9" s="208"/>
      <c r="C9" s="222" t="s">
        <v>201</v>
      </c>
      <c r="D9" s="223"/>
      <c r="E9" s="223"/>
      <c r="F9" s="223"/>
      <c r="G9" s="223"/>
      <c r="H9" s="223"/>
      <c r="I9" s="160"/>
      <c r="K9"/>
      <c r="L9"/>
      <c r="M9"/>
      <c r="N9"/>
      <c r="O9"/>
      <c r="P9"/>
      <c r="Q9"/>
      <c r="R9"/>
      <c r="S9"/>
      <c r="T9"/>
      <c r="U9"/>
      <c r="V9"/>
      <c r="W9"/>
      <c r="X9"/>
      <c r="Y9"/>
      <c r="Z9"/>
      <c r="AA9"/>
      <c r="AB9"/>
      <c r="AC9"/>
      <c r="AD9"/>
      <c r="AE9"/>
      <c r="AF9"/>
      <c r="AG9"/>
      <c r="AH9"/>
      <c r="AI9"/>
      <c r="AJ9"/>
      <c r="AK9"/>
      <c r="AL9"/>
      <c r="AM9"/>
      <c r="AN9"/>
      <c r="AO9"/>
      <c r="AP9"/>
      <c r="AQ9"/>
      <c r="AR9"/>
      <c r="AS9"/>
      <c r="AT9"/>
      <c r="AU9"/>
      <c r="AV9"/>
      <c r="AW9"/>
      <c r="AX9"/>
      <c r="AY9"/>
      <c r="AZ9"/>
    </row>
    <row r="10" spans="2:52" s="207" customFormat="1" ht="9.75" customHeight="1" thickBot="1" x14ac:dyDescent="0.3">
      <c r="B10" s="212"/>
      <c r="C10" s="213"/>
      <c r="D10" s="213"/>
      <c r="E10" s="213"/>
      <c r="F10" s="213"/>
      <c r="G10" s="213"/>
      <c r="H10" s="213"/>
      <c r="I10" s="214"/>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row>
    <row r="11" spans="2:52" s="207" customFormat="1" x14ac:dyDescent="0.25">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row>
  </sheetData>
  <sheetProtection selectLockedCells="1"/>
  <mergeCells count="6">
    <mergeCell ref="C6:H6"/>
    <mergeCell ref="C8:H8"/>
    <mergeCell ref="C9:H9"/>
    <mergeCell ref="C1:H1"/>
    <mergeCell ref="C2:H2"/>
    <mergeCell ref="C3:H3"/>
  </mergeCells>
  <phoneticPr fontId="79" type="noConversion"/>
  <hyperlinks>
    <hyperlink ref="C9" r:id="rId1" xr:uid="{E0D40BAF-EC69-4BEB-99F5-86D02F16B3C8}"/>
  </hyperlinks>
  <pageMargins left="0.7" right="0.7" top="0.75" bottom="0.75" header="0" footer="0"/>
  <pageSetup scale="86" fitToHeight="0" orientation="portrait" r:id="rId2"/>
  <headerFooter>
    <oddHeader>&amp;R&amp;A</oddHeader>
    <oddFooter>&amp;RPage &amp;P of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F29"/>
  <sheetViews>
    <sheetView showGridLines="0" topLeftCell="A8" workbookViewId="0">
      <selection activeCell="C20" sqref="C20:E20"/>
    </sheetView>
  </sheetViews>
  <sheetFormatPr defaultColWidth="14.42578125" defaultRowHeight="15" customHeight="1" x14ac:dyDescent="0.25"/>
  <cols>
    <col min="1" max="1" width="1.7109375" customWidth="1"/>
    <col min="2" max="2" width="1.42578125" customWidth="1"/>
    <col min="3" max="3" width="31.5703125" customWidth="1"/>
    <col min="4" max="4" width="41.140625" customWidth="1"/>
    <col min="5" max="5" width="18.140625" customWidth="1"/>
    <col min="6" max="6" width="1.42578125" customWidth="1"/>
    <col min="7" max="26" width="8.7109375" customWidth="1"/>
  </cols>
  <sheetData>
    <row r="1" spans="2:6" ht="21" x14ac:dyDescent="0.35">
      <c r="B1" s="53" t="s">
        <v>6</v>
      </c>
      <c r="C1" s="54"/>
      <c r="D1" s="54"/>
      <c r="E1" s="54"/>
      <c r="F1" s="54"/>
    </row>
    <row r="2" spans="2:6" ht="5.25" customHeight="1" thickBot="1" x14ac:dyDescent="0.4">
      <c r="B2" s="2"/>
      <c r="C2" s="2"/>
      <c r="D2" s="2"/>
      <c r="E2" s="2"/>
      <c r="F2" s="2"/>
    </row>
    <row r="3" spans="2:6" ht="21" x14ac:dyDescent="0.25">
      <c r="B3" s="101" t="s">
        <v>7</v>
      </c>
      <c r="C3" s="102"/>
      <c r="D3" s="102"/>
      <c r="E3" s="102"/>
      <c r="F3" s="103"/>
    </row>
    <row r="4" spans="2:6" ht="7.5" customHeight="1" x14ac:dyDescent="0.25">
      <c r="B4" s="173"/>
      <c r="C4" s="174"/>
      <c r="D4" s="174"/>
      <c r="E4" s="174"/>
      <c r="F4" s="175"/>
    </row>
    <row r="5" spans="2:6" ht="20.25" customHeight="1" x14ac:dyDescent="0.25">
      <c r="B5" s="176"/>
      <c r="C5" s="204" t="s">
        <v>8</v>
      </c>
      <c r="D5" s="205"/>
      <c r="E5" s="206"/>
      <c r="F5" s="177"/>
    </row>
    <row r="6" spans="2:6" ht="21.75" customHeight="1" x14ac:dyDescent="0.25">
      <c r="B6" s="93"/>
      <c r="C6" s="5" t="s">
        <v>9</v>
      </c>
      <c r="D6" s="178"/>
      <c r="E6" s="85"/>
      <c r="F6" s="94"/>
    </row>
    <row r="7" spans="2:6" ht="21.75" customHeight="1" x14ac:dyDescent="0.25">
      <c r="B7" s="93"/>
      <c r="C7" s="5" t="s">
        <v>10</v>
      </c>
      <c r="D7" s="178"/>
      <c r="E7" s="85"/>
      <c r="F7" s="94"/>
    </row>
    <row r="8" spans="2:6" ht="21.75" customHeight="1" x14ac:dyDescent="0.25">
      <c r="B8" s="93"/>
      <c r="C8" s="5" t="s">
        <v>11</v>
      </c>
      <c r="D8" s="178"/>
      <c r="E8" s="85"/>
      <c r="F8" s="94"/>
    </row>
    <row r="9" spans="2:6" ht="21.75" customHeight="1" x14ac:dyDescent="0.25">
      <c r="B9" s="93"/>
      <c r="C9" s="5" t="s">
        <v>12</v>
      </c>
      <c r="D9" s="178"/>
      <c r="E9" s="85"/>
      <c r="F9" s="94"/>
    </row>
    <row r="10" spans="2:6" ht="7.5" customHeight="1" x14ac:dyDescent="0.25">
      <c r="B10" s="173"/>
      <c r="C10" s="174"/>
      <c r="D10" s="174"/>
      <c r="E10" s="174"/>
      <c r="F10" s="175"/>
    </row>
    <row r="11" spans="2:6" ht="21" customHeight="1" x14ac:dyDescent="0.25">
      <c r="B11" s="173"/>
      <c r="C11" s="204" t="s">
        <v>13</v>
      </c>
      <c r="D11" s="205"/>
      <c r="E11" s="206"/>
      <c r="F11" s="175"/>
    </row>
    <row r="12" spans="2:6" ht="33.75" customHeight="1" x14ac:dyDescent="0.3">
      <c r="B12" s="93"/>
      <c r="C12" s="5" t="s">
        <v>14</v>
      </c>
      <c r="D12" s="178"/>
      <c r="E12" s="85"/>
      <c r="F12" s="179"/>
    </row>
    <row r="13" spans="2:6" ht="21.75" customHeight="1" x14ac:dyDescent="0.3">
      <c r="B13" s="93"/>
      <c r="C13" s="5" t="s">
        <v>15</v>
      </c>
      <c r="D13" s="178"/>
      <c r="E13" s="85"/>
      <c r="F13" s="179"/>
    </row>
    <row r="14" spans="2:6" ht="21.75" customHeight="1" x14ac:dyDescent="0.3">
      <c r="B14" s="93"/>
      <c r="C14" s="180" t="s">
        <v>16</v>
      </c>
      <c r="D14" s="85"/>
      <c r="E14" s="7"/>
      <c r="F14" s="179"/>
    </row>
    <row r="15" spans="2:6" ht="6" customHeight="1" thickBot="1" x14ac:dyDescent="0.3">
      <c r="B15" s="97"/>
      <c r="C15" s="100"/>
      <c r="D15" s="100"/>
      <c r="E15" s="100"/>
      <c r="F15" s="98"/>
    </row>
    <row r="16" spans="2:6" ht="15" customHeight="1" thickBot="1" x14ac:dyDescent="0.3"/>
    <row r="17" spans="2:6" ht="21" x14ac:dyDescent="0.25">
      <c r="B17" s="101" t="s">
        <v>17</v>
      </c>
      <c r="C17" s="102"/>
      <c r="D17" s="102"/>
      <c r="E17" s="102"/>
      <c r="F17" s="103"/>
    </row>
    <row r="18" spans="2:6" ht="5.25" customHeight="1" x14ac:dyDescent="0.25">
      <c r="B18" s="173"/>
      <c r="C18" s="174"/>
      <c r="D18" s="174"/>
      <c r="E18" s="174"/>
      <c r="F18" s="175"/>
    </row>
    <row r="19" spans="2:6" ht="114.75" customHeight="1" x14ac:dyDescent="0.25">
      <c r="B19" s="173"/>
      <c r="C19" s="182" t="s">
        <v>192</v>
      </c>
      <c r="D19" s="83"/>
      <c r="E19" s="83"/>
      <c r="F19" s="175"/>
    </row>
    <row r="20" spans="2:6" ht="56.25" customHeight="1" x14ac:dyDescent="0.25">
      <c r="B20" s="176"/>
      <c r="C20" s="184" t="s">
        <v>199</v>
      </c>
      <c r="D20" s="185"/>
      <c r="E20" s="186"/>
      <c r="F20" s="177"/>
    </row>
    <row r="21" spans="2:6" ht="21.75" customHeight="1" x14ac:dyDescent="0.25">
      <c r="B21" s="181"/>
      <c r="C21" s="180" t="s">
        <v>18</v>
      </c>
      <c r="D21" s="85"/>
      <c r="E21" s="8"/>
      <c r="F21" s="177"/>
    </row>
    <row r="22" spans="2:6" ht="21.75" customHeight="1" x14ac:dyDescent="0.25">
      <c r="B22" s="181"/>
      <c r="C22" s="180" t="s">
        <v>19</v>
      </c>
      <c r="D22" s="85"/>
      <c r="E22" s="8"/>
      <c r="F22" s="177"/>
    </row>
    <row r="23" spans="2:6" ht="21.75" customHeight="1" x14ac:dyDescent="0.25">
      <c r="B23" s="181"/>
      <c r="C23" s="180" t="s">
        <v>20</v>
      </c>
      <c r="D23" s="85"/>
      <c r="E23" s="8"/>
      <c r="F23" s="177"/>
    </row>
    <row r="24" spans="2:6" ht="21.75" customHeight="1" x14ac:dyDescent="0.25">
      <c r="B24" s="181"/>
      <c r="C24" s="180" t="s">
        <v>21</v>
      </c>
      <c r="D24" s="85"/>
      <c r="E24" s="8"/>
      <c r="F24" s="177"/>
    </row>
    <row r="25" spans="2:6" ht="21.75" customHeight="1" x14ac:dyDescent="0.25">
      <c r="B25" s="181"/>
      <c r="C25" s="180" t="s">
        <v>22</v>
      </c>
      <c r="D25" s="85"/>
      <c r="E25" s="8"/>
      <c r="F25" s="177"/>
    </row>
    <row r="26" spans="2:6" ht="21.75" customHeight="1" x14ac:dyDescent="0.25">
      <c r="B26" s="181"/>
      <c r="C26" s="180" t="s">
        <v>23</v>
      </c>
      <c r="D26" s="85"/>
      <c r="E26" s="8"/>
      <c r="F26" s="177"/>
    </row>
    <row r="27" spans="2:6" ht="21.75" customHeight="1" x14ac:dyDescent="0.25">
      <c r="B27" s="181"/>
      <c r="C27" s="180" t="s">
        <v>24</v>
      </c>
      <c r="D27" s="85"/>
      <c r="E27" s="8"/>
      <c r="F27" s="177"/>
    </row>
    <row r="28" spans="2:6" ht="21.75" customHeight="1" x14ac:dyDescent="0.25">
      <c r="B28" s="181"/>
      <c r="C28" s="180" t="s">
        <v>25</v>
      </c>
      <c r="D28" s="85"/>
      <c r="E28" s="8"/>
      <c r="F28" s="177"/>
    </row>
    <row r="29" spans="2:6" ht="6" customHeight="1" thickBot="1" x14ac:dyDescent="0.3">
      <c r="B29" s="97"/>
      <c r="C29" s="100"/>
      <c r="D29" s="100"/>
      <c r="E29" s="100"/>
      <c r="F29" s="98"/>
    </row>
  </sheetData>
  <sheetProtection sheet="1" objects="1" scenarios="1" selectLockedCells="1"/>
  <mergeCells count="22">
    <mergeCell ref="B1:F1"/>
    <mergeCell ref="B3:F3"/>
    <mergeCell ref="C5:E5"/>
    <mergeCell ref="D6:E6"/>
    <mergeCell ref="D7:E7"/>
    <mergeCell ref="D8:E8"/>
    <mergeCell ref="D9:E9"/>
    <mergeCell ref="C11:E11"/>
    <mergeCell ref="D12:E12"/>
    <mergeCell ref="D13:E13"/>
    <mergeCell ref="C14:D14"/>
    <mergeCell ref="B17:F17"/>
    <mergeCell ref="C26:D26"/>
    <mergeCell ref="C27:D27"/>
    <mergeCell ref="C28:D28"/>
    <mergeCell ref="C19:E19"/>
    <mergeCell ref="C20:E20"/>
    <mergeCell ref="C21:D21"/>
    <mergeCell ref="C22:D22"/>
    <mergeCell ref="C23:D23"/>
    <mergeCell ref="C24:D24"/>
    <mergeCell ref="C25:D25"/>
  </mergeCells>
  <dataValidations count="3">
    <dataValidation type="list" allowBlank="1" showErrorMessage="1" sqref="E14" xr:uid="{00000000-0002-0000-0100-000000000000}">
      <formula1>"Yes,No,N/A"</formula1>
    </dataValidation>
    <dataValidation type="list" allowBlank="1" showErrorMessage="1" sqref="E21:E28" xr:uid="{00000000-0002-0000-0100-000002000000}">
      <formula1>"Yes,No,NA"</formula1>
    </dataValidation>
    <dataValidation type="list" allowBlank="1" showErrorMessage="1" sqref="D13:E13" xr:uid="{1A5DBBA5-129F-4419-87F0-4045FB924EFE}">
      <formula1>"TH,SSO,SSO-SO,SSO-CE, HMIS,PH-PSH,PH-RRH"</formula1>
    </dataValidation>
  </dataValidations>
  <pageMargins left="0.45" right="0.45" top="0.75" bottom="0.75" header="0" footer="0"/>
  <pageSetup orientation="portrait" r:id="rId1"/>
  <headerFooter>
    <oddHeader>&amp;R&amp;A</oddHeader>
    <oddFooter>&amp;L&amp;F&amp;RPage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C80"/>
  </sheetPr>
  <dimension ref="B2:E17"/>
  <sheetViews>
    <sheetView showGridLines="0" workbookViewId="0"/>
  </sheetViews>
  <sheetFormatPr defaultColWidth="14.42578125" defaultRowHeight="15" customHeight="1" x14ac:dyDescent="0.25"/>
  <cols>
    <col min="1" max="2" width="2" customWidth="1"/>
    <col min="3" max="3" width="51.7109375" customWidth="1"/>
    <col min="4" max="4" width="35.28515625" customWidth="1"/>
    <col min="5" max="6" width="1.7109375" customWidth="1"/>
    <col min="7" max="24" width="9.140625" customWidth="1"/>
    <col min="25" max="26" width="8.7109375" customWidth="1"/>
  </cols>
  <sheetData>
    <row r="2" spans="2:5" ht="38.25" customHeight="1" x14ac:dyDescent="0.3">
      <c r="B2" s="9"/>
      <c r="C2" s="58" t="s">
        <v>26</v>
      </c>
      <c r="D2" s="59"/>
      <c r="E2" s="10"/>
    </row>
    <row r="3" spans="2:5" ht="201.75" customHeight="1" x14ac:dyDescent="0.25">
      <c r="B3" s="11"/>
      <c r="C3" s="60" t="s">
        <v>27</v>
      </c>
      <c r="D3" s="61"/>
      <c r="E3" s="12"/>
    </row>
    <row r="4" spans="2:5" ht="4.5" customHeight="1" x14ac:dyDescent="0.25">
      <c r="B4" s="1"/>
      <c r="C4" s="1"/>
      <c r="D4" s="1"/>
      <c r="E4" s="1"/>
    </row>
    <row r="5" spans="2:5" ht="26.25" customHeight="1" x14ac:dyDescent="0.25">
      <c r="B5" s="62" t="s">
        <v>28</v>
      </c>
      <c r="C5" s="54"/>
      <c r="D5" s="54"/>
      <c r="E5" s="54"/>
    </row>
    <row r="6" spans="2:5" ht="20.25" customHeight="1" x14ac:dyDescent="0.35">
      <c r="B6" s="63" t="s">
        <v>29</v>
      </c>
      <c r="C6" s="51"/>
      <c r="D6" s="51"/>
      <c r="E6" s="52"/>
    </row>
    <row r="7" spans="2:5" ht="41.25" customHeight="1" x14ac:dyDescent="0.35">
      <c r="B7" s="13"/>
      <c r="C7" s="64" t="s">
        <v>30</v>
      </c>
      <c r="D7" s="49"/>
      <c r="E7" s="14"/>
    </row>
    <row r="8" spans="2:5" ht="33" customHeight="1" x14ac:dyDescent="0.25">
      <c r="B8" s="3"/>
      <c r="C8" s="55" t="s">
        <v>31</v>
      </c>
      <c r="D8" s="54"/>
      <c r="E8" s="6"/>
    </row>
    <row r="9" spans="2:5" ht="7.5" customHeight="1" x14ac:dyDescent="0.25">
      <c r="B9" s="3"/>
      <c r="C9" s="15"/>
      <c r="D9" s="1"/>
      <c r="E9" s="6"/>
    </row>
    <row r="10" spans="2:5" ht="17.25" x14ac:dyDescent="0.25">
      <c r="B10" s="3"/>
      <c r="C10" s="16"/>
      <c r="D10" s="17" t="s">
        <v>32</v>
      </c>
      <c r="E10" s="6"/>
    </row>
    <row r="11" spans="2:5" ht="21.75" customHeight="1" x14ac:dyDescent="0.25">
      <c r="B11" s="3"/>
      <c r="C11" s="18" t="s">
        <v>33</v>
      </c>
      <c r="D11" s="19" t="s">
        <v>34</v>
      </c>
      <c r="E11" s="6"/>
    </row>
    <row r="12" spans="2:5" ht="21.75" customHeight="1" x14ac:dyDescent="0.25">
      <c r="B12" s="3"/>
      <c r="C12" s="18" t="s">
        <v>35</v>
      </c>
      <c r="D12" s="19" t="s">
        <v>34</v>
      </c>
      <c r="E12" s="6"/>
    </row>
    <row r="13" spans="2:5" ht="21.75" customHeight="1" x14ac:dyDescent="0.25">
      <c r="B13" s="3"/>
      <c r="C13" s="18" t="s">
        <v>36</v>
      </c>
      <c r="D13" s="19" t="s">
        <v>34</v>
      </c>
      <c r="E13" s="6"/>
    </row>
    <row r="14" spans="2:5" ht="31.5" x14ac:dyDescent="0.25">
      <c r="B14" s="3"/>
      <c r="C14" s="20" t="s">
        <v>37</v>
      </c>
      <c r="D14" s="21">
        <f>SUM(D11:D13)</f>
        <v>0</v>
      </c>
      <c r="E14" s="6"/>
    </row>
    <row r="15" spans="2:5" x14ac:dyDescent="0.25">
      <c r="B15" s="3"/>
      <c r="C15" s="1"/>
      <c r="D15" s="1"/>
      <c r="E15" s="6"/>
    </row>
    <row r="16" spans="2:5" ht="33.75" customHeight="1" x14ac:dyDescent="0.25">
      <c r="B16" s="3"/>
      <c r="C16" s="56" t="s">
        <v>38</v>
      </c>
      <c r="D16" s="49"/>
      <c r="E16" s="6"/>
    </row>
    <row r="17" spans="3:4" ht="207.75" customHeight="1" x14ac:dyDescent="0.25">
      <c r="C17" s="57"/>
      <c r="D17" s="49"/>
    </row>
  </sheetData>
  <mergeCells count="8">
    <mergeCell ref="C8:D8"/>
    <mergeCell ref="C16:D16"/>
    <mergeCell ref="C17:D17"/>
    <mergeCell ref="C2:D2"/>
    <mergeCell ref="C3:D3"/>
    <mergeCell ref="B5:E5"/>
    <mergeCell ref="B6:E6"/>
    <mergeCell ref="C7:D7"/>
  </mergeCells>
  <pageMargins left="0.45" right="0.45" top="0.75" bottom="0.75" header="0" footer="0"/>
  <pageSetup orientation="portrait"/>
  <headerFooter>
    <oddHeader>&amp;R&amp;A</oddHeader>
    <oddFooter>&amp;L&amp;F&amp;RPage &amp;P of</oddFooter>
  </headerFooter>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L62"/>
  <sheetViews>
    <sheetView showGridLines="0" topLeftCell="A7" zoomScaleNormal="100" workbookViewId="0">
      <selection activeCell="E25" sqref="E25"/>
    </sheetView>
  </sheetViews>
  <sheetFormatPr defaultColWidth="14.42578125" defaultRowHeight="15" customHeight="1" x14ac:dyDescent="0.25"/>
  <cols>
    <col min="1" max="1" width="1.28515625" style="187" customWidth="1"/>
    <col min="2" max="2" width="1.140625" style="187" customWidth="1"/>
    <col min="3" max="3" width="15.140625" style="187" customWidth="1"/>
    <col min="4" max="4" width="30.7109375" style="187" customWidth="1"/>
    <col min="5" max="10" width="12.28515625" style="187" customWidth="1"/>
    <col min="11" max="11" width="12.5703125" style="187" customWidth="1"/>
    <col min="12" max="13" width="1.42578125" style="187" customWidth="1"/>
    <col min="14" max="14" width="9.140625" style="187" customWidth="1"/>
    <col min="15" max="22" width="17.28515625" style="187" customWidth="1"/>
    <col min="23" max="31" width="9.140625" style="187" customWidth="1"/>
    <col min="32" max="16384" width="14.42578125" style="187"/>
  </cols>
  <sheetData>
    <row r="2" spans="2:12" s="187" customFormat="1" ht="18.75" x14ac:dyDescent="0.3">
      <c r="B2" s="224"/>
      <c r="C2" s="225" t="s">
        <v>39</v>
      </c>
      <c r="D2" s="226"/>
      <c r="E2" s="226"/>
      <c r="F2" s="226"/>
      <c r="G2" s="226"/>
      <c r="H2" s="226"/>
      <c r="I2" s="226"/>
      <c r="J2" s="226"/>
      <c r="K2" s="226"/>
      <c r="L2" s="227"/>
    </row>
    <row r="3" spans="2:12" s="187" customFormat="1" ht="95.25" customHeight="1" thickBot="1" x14ac:dyDescent="0.3">
      <c r="B3" s="228"/>
      <c r="C3" s="229" t="s">
        <v>196</v>
      </c>
      <c r="D3" s="230"/>
      <c r="E3" s="230"/>
      <c r="F3" s="230"/>
      <c r="G3" s="230"/>
      <c r="H3" s="230"/>
      <c r="I3" s="230"/>
      <c r="J3" s="230"/>
      <c r="K3" s="230"/>
      <c r="L3" s="231"/>
    </row>
    <row r="4" spans="2:12" s="187" customFormat="1" ht="6" customHeight="1" x14ac:dyDescent="0.25">
      <c r="C4" s="232"/>
      <c r="D4" s="232"/>
      <c r="E4" s="232"/>
      <c r="F4" s="232"/>
      <c r="G4" s="232"/>
      <c r="H4" s="232"/>
      <c r="I4" s="232"/>
      <c r="J4" s="232"/>
      <c r="K4" s="232"/>
    </row>
    <row r="5" spans="2:12" s="187" customFormat="1" x14ac:dyDescent="0.25">
      <c r="B5" s="233"/>
      <c r="C5" s="234" t="s">
        <v>9</v>
      </c>
      <c r="D5" s="235" t="str">
        <f>IF('General Info-BLIs'!D6="","",'General Info-BLIs'!D6)</f>
        <v/>
      </c>
      <c r="E5" s="236"/>
      <c r="F5" s="237" t="s">
        <v>40</v>
      </c>
      <c r="G5" s="238"/>
      <c r="H5" s="239" t="str">
        <f>IF('General Info-BLIs'!D12="","",'General Info-BLIs'!D12)</f>
        <v/>
      </c>
      <c r="I5" s="240"/>
      <c r="J5" s="240"/>
      <c r="K5" s="240"/>
      <c r="L5" s="236"/>
    </row>
    <row r="6" spans="2:12" s="187" customFormat="1" ht="27.75" customHeight="1" x14ac:dyDescent="0.25">
      <c r="B6" s="241" t="s">
        <v>41</v>
      </c>
      <c r="C6" s="189"/>
      <c r="D6" s="189"/>
      <c r="E6" s="189"/>
      <c r="F6" s="189"/>
      <c r="G6" s="189"/>
      <c r="H6" s="189"/>
      <c r="I6" s="189"/>
      <c r="J6" s="189"/>
      <c r="K6" s="189"/>
      <c r="L6" s="189"/>
    </row>
    <row r="7" spans="2:12" s="187" customFormat="1" ht="33" customHeight="1" x14ac:dyDescent="0.25">
      <c r="B7" s="242" t="s">
        <v>42</v>
      </c>
      <c r="C7" s="189"/>
      <c r="D7" s="189"/>
      <c r="E7" s="189"/>
      <c r="F7" s="189"/>
      <c r="G7" s="189"/>
      <c r="H7" s="189"/>
      <c r="I7" s="189"/>
      <c r="J7" s="189"/>
      <c r="K7" s="189"/>
      <c r="L7" s="189"/>
    </row>
    <row r="8" spans="2:12" s="187" customFormat="1" ht="6" customHeight="1" thickBot="1" x14ac:dyDescent="0.3">
      <c r="C8" s="243"/>
      <c r="D8" s="189"/>
      <c r="E8" s="189"/>
      <c r="F8" s="189"/>
      <c r="G8" s="189"/>
      <c r="H8" s="189"/>
      <c r="I8" s="189"/>
      <c r="J8" s="189"/>
      <c r="K8" s="189"/>
      <c r="L8" s="244"/>
    </row>
    <row r="9" spans="2:12" s="187" customFormat="1" ht="21" x14ac:dyDescent="0.25">
      <c r="B9" s="245" t="s">
        <v>203</v>
      </c>
      <c r="C9" s="246"/>
      <c r="D9" s="246"/>
      <c r="E9" s="246"/>
      <c r="F9" s="246"/>
      <c r="G9" s="246"/>
      <c r="H9" s="246"/>
      <c r="I9" s="246"/>
      <c r="J9" s="246"/>
      <c r="K9" s="246"/>
      <c r="L9" s="247"/>
    </row>
    <row r="10" spans="2:12" s="187" customFormat="1" ht="21.75" customHeight="1" x14ac:dyDescent="0.25">
      <c r="B10" s="248"/>
      <c r="C10" s="249" t="s">
        <v>43</v>
      </c>
      <c r="D10" s="249"/>
      <c r="E10" s="250"/>
      <c r="F10" s="251"/>
      <c r="G10" s="251"/>
      <c r="H10" s="251"/>
      <c r="I10" s="251"/>
      <c r="J10" s="251"/>
      <c r="K10" s="251"/>
      <c r="L10" s="252"/>
    </row>
    <row r="11" spans="2:12" s="187" customFormat="1" ht="21" customHeight="1" x14ac:dyDescent="0.25">
      <c r="B11" s="248"/>
      <c r="C11" s="253" t="s">
        <v>44</v>
      </c>
      <c r="D11" s="238"/>
      <c r="E11" s="254"/>
      <c r="F11" s="255" t="s">
        <v>34</v>
      </c>
      <c r="G11" s="254"/>
      <c r="H11" s="256"/>
      <c r="I11" s="256"/>
      <c r="J11" s="251"/>
      <c r="K11" s="251"/>
      <c r="L11" s="252"/>
    </row>
    <row r="12" spans="2:12" s="187" customFormat="1" ht="6.75" customHeight="1" x14ac:dyDescent="0.25">
      <c r="B12" s="248"/>
      <c r="C12" s="257"/>
      <c r="D12" s="257"/>
      <c r="E12" s="257"/>
      <c r="F12" s="257"/>
      <c r="G12" s="257"/>
      <c r="H12" s="257"/>
      <c r="I12" s="257"/>
      <c r="J12" s="257"/>
      <c r="K12" s="257"/>
      <c r="L12" s="258"/>
    </row>
    <row r="13" spans="2:12" s="187" customFormat="1" ht="15.75" x14ac:dyDescent="0.25">
      <c r="B13" s="248"/>
      <c r="C13" s="259" t="s">
        <v>45</v>
      </c>
      <c r="D13" s="238"/>
      <c r="E13" s="238"/>
      <c r="F13" s="238"/>
      <c r="G13" s="238"/>
      <c r="H13" s="238"/>
      <c r="I13" s="238"/>
      <c r="J13" s="238"/>
      <c r="K13" s="254"/>
      <c r="L13" s="252"/>
    </row>
    <row r="14" spans="2:12" s="187" customFormat="1" ht="137.25" customHeight="1" x14ac:dyDescent="0.25">
      <c r="B14" s="248"/>
      <c r="C14" s="260"/>
      <c r="D14" s="238"/>
      <c r="E14" s="238"/>
      <c r="F14" s="238"/>
      <c r="G14" s="238"/>
      <c r="H14" s="238"/>
      <c r="I14" s="238"/>
      <c r="J14" s="238"/>
      <c r="K14" s="254"/>
      <c r="L14" s="252"/>
    </row>
    <row r="15" spans="2:12" s="187" customFormat="1" ht="6" customHeight="1" thickBot="1" x14ac:dyDescent="0.3">
      <c r="B15" s="261"/>
      <c r="C15" s="262"/>
      <c r="D15" s="262"/>
      <c r="E15" s="262"/>
      <c r="F15" s="262"/>
      <c r="G15" s="262"/>
      <c r="H15" s="262"/>
      <c r="I15" s="262"/>
      <c r="J15" s="262"/>
      <c r="K15" s="262"/>
      <c r="L15" s="263"/>
    </row>
    <row r="16" spans="2:12" s="187" customFormat="1" ht="15" customHeight="1" thickBot="1" x14ac:dyDescent="0.3"/>
    <row r="17" spans="2:12" s="187" customFormat="1" ht="21" x14ac:dyDescent="0.25">
      <c r="B17" s="245" t="s">
        <v>204</v>
      </c>
      <c r="C17" s="246"/>
      <c r="D17" s="246"/>
      <c r="E17" s="246"/>
      <c r="F17" s="246"/>
      <c r="G17" s="246"/>
      <c r="H17" s="246"/>
      <c r="I17" s="246"/>
      <c r="J17" s="246"/>
      <c r="K17" s="246"/>
      <c r="L17" s="247"/>
    </row>
    <row r="18" spans="2:12" s="187" customFormat="1" ht="21.75" customHeight="1" x14ac:dyDescent="0.25">
      <c r="B18" s="248"/>
      <c r="C18" s="249" t="s">
        <v>46</v>
      </c>
      <c r="D18" s="249"/>
      <c r="E18" s="250"/>
      <c r="F18" s="251"/>
      <c r="G18" s="251"/>
      <c r="H18" s="251"/>
      <c r="I18" s="251"/>
      <c r="J18" s="251"/>
      <c r="K18" s="251"/>
      <c r="L18" s="252"/>
    </row>
    <row r="19" spans="2:12" s="187" customFormat="1" ht="78.75" customHeight="1" x14ac:dyDescent="0.25">
      <c r="B19" s="248"/>
      <c r="C19" s="264" t="s">
        <v>197</v>
      </c>
      <c r="D19" s="265"/>
      <c r="E19" s="265"/>
      <c r="F19" s="265"/>
      <c r="G19" s="265"/>
      <c r="H19" s="265"/>
      <c r="I19" s="265"/>
      <c r="J19" s="265"/>
      <c r="K19" s="265"/>
      <c r="L19" s="266"/>
    </row>
    <row r="20" spans="2:12" s="187" customFormat="1" ht="8.25" customHeight="1" x14ac:dyDescent="0.25">
      <c r="B20" s="248"/>
      <c r="C20" s="251"/>
      <c r="D20" s="251"/>
      <c r="E20" s="251"/>
      <c r="F20" s="251"/>
      <c r="G20" s="251"/>
      <c r="H20" s="251"/>
      <c r="I20" s="251"/>
      <c r="J20" s="251"/>
      <c r="K20" s="251"/>
      <c r="L20" s="252"/>
    </row>
    <row r="21" spans="2:12" s="187" customFormat="1" ht="15.75" customHeight="1" x14ac:dyDescent="0.25">
      <c r="B21" s="248"/>
      <c r="C21" s="267" t="s">
        <v>47</v>
      </c>
      <c r="D21" s="268"/>
      <c r="E21" s="268"/>
      <c r="F21" s="268"/>
      <c r="G21" s="268"/>
      <c r="H21" s="268"/>
      <c r="I21" s="268"/>
      <c r="J21" s="268"/>
      <c r="K21" s="269"/>
      <c r="L21" s="252"/>
    </row>
    <row r="22" spans="2:12" s="187" customFormat="1" ht="15.75" customHeight="1" x14ac:dyDescent="0.25">
      <c r="B22" s="248"/>
      <c r="C22" s="270" t="s">
        <v>48</v>
      </c>
      <c r="D22" s="271"/>
      <c r="E22" s="271"/>
      <c r="F22" s="271"/>
      <c r="G22" s="271"/>
      <c r="H22" s="271"/>
      <c r="I22" s="271"/>
      <c r="J22" s="271"/>
      <c r="K22" s="272"/>
      <c r="L22" s="252"/>
    </row>
    <row r="23" spans="2:12" s="187" customFormat="1" ht="15.75" customHeight="1" x14ac:dyDescent="0.25">
      <c r="B23" s="273"/>
      <c r="C23" s="274" t="s">
        <v>49</v>
      </c>
      <c r="D23" s="254"/>
      <c r="E23" s="275" t="s">
        <v>50</v>
      </c>
      <c r="F23" s="275" t="s">
        <v>51</v>
      </c>
      <c r="G23" s="275" t="s">
        <v>52</v>
      </c>
      <c r="H23" s="275" t="s">
        <v>53</v>
      </c>
      <c r="I23" s="275" t="s">
        <v>54</v>
      </c>
      <c r="J23" s="275" t="s">
        <v>55</v>
      </c>
      <c r="K23" s="275" t="s">
        <v>56</v>
      </c>
      <c r="L23" s="252"/>
    </row>
    <row r="24" spans="2:12" s="187" customFormat="1" ht="15.75" customHeight="1" x14ac:dyDescent="0.25">
      <c r="B24" s="273"/>
      <c r="C24" s="276" t="s">
        <v>57</v>
      </c>
      <c r="D24" s="254"/>
      <c r="E24" s="277">
        <f>SUM(E25:E25)</f>
        <v>0</v>
      </c>
      <c r="F24" s="277">
        <f>SUM(F25:F25)</f>
        <v>0</v>
      </c>
      <c r="G24" s="277">
        <f>SUM(G25:G25)</f>
        <v>0</v>
      </c>
      <c r="H24" s="277">
        <f>SUM(H25:H25)</f>
        <v>0</v>
      </c>
      <c r="I24" s="277">
        <f>SUM(I25:I25)</f>
        <v>0</v>
      </c>
      <c r="J24" s="277">
        <f>SUM(J25:J25)</f>
        <v>0</v>
      </c>
      <c r="K24" s="278">
        <f t="shared" ref="K24" si="0">SUM(E24:J24)</f>
        <v>0</v>
      </c>
      <c r="L24" s="252"/>
    </row>
    <row r="25" spans="2:12" s="285" customFormat="1" ht="29.25" customHeight="1" x14ac:dyDescent="0.25">
      <c r="B25" s="279"/>
      <c r="C25" s="280" t="str">
        <f>'For Reference FY2026 FMR'!C5&amp;": Number of Units"</f>
        <v>Washington-Arlington-Alexandria, DC-VA-MD HMFA: Number of Units</v>
      </c>
      <c r="D25" s="281"/>
      <c r="E25" s="282"/>
      <c r="F25" s="282"/>
      <c r="G25" s="282"/>
      <c r="H25" s="282"/>
      <c r="I25" s="282"/>
      <c r="J25" s="282"/>
      <c r="K25" s="283">
        <f>SUM(E25:J25)</f>
        <v>0</v>
      </c>
      <c r="L25" s="284"/>
    </row>
    <row r="26" spans="2:12" s="187" customFormat="1" ht="8.25" customHeight="1" x14ac:dyDescent="0.25">
      <c r="B26" s="248"/>
      <c r="C26" s="251"/>
      <c r="D26" s="251"/>
      <c r="E26" s="251"/>
      <c r="F26" s="251"/>
      <c r="G26" s="251"/>
      <c r="H26" s="251"/>
      <c r="I26" s="251"/>
      <c r="J26" s="251"/>
      <c r="K26" s="251"/>
      <c r="L26" s="252"/>
    </row>
    <row r="27" spans="2:12" s="187" customFormat="1" ht="23.25" customHeight="1" x14ac:dyDescent="0.25">
      <c r="B27" s="248"/>
      <c r="C27" s="286" t="s">
        <v>58</v>
      </c>
      <c r="D27" s="286"/>
      <c r="E27" s="286"/>
      <c r="F27" s="286"/>
      <c r="G27" s="286"/>
      <c r="H27" s="286"/>
      <c r="I27" s="287"/>
      <c r="J27" s="287"/>
      <c r="L27" s="252"/>
    </row>
    <row r="28" spans="2:12" s="187" customFormat="1" ht="63" customHeight="1" x14ac:dyDescent="0.25">
      <c r="B28" s="248"/>
      <c r="C28" s="288" t="s">
        <v>205</v>
      </c>
      <c r="D28" s="288"/>
      <c r="E28" s="288"/>
      <c r="F28" s="288"/>
      <c r="G28" s="288"/>
      <c r="H28" s="288"/>
      <c r="I28" s="288"/>
      <c r="J28" s="288"/>
      <c r="K28" s="289"/>
      <c r="L28" s="252"/>
    </row>
    <row r="29" spans="2:12" s="187" customFormat="1" ht="11.25" customHeight="1" x14ac:dyDescent="0.25">
      <c r="B29" s="248"/>
      <c r="C29" s="290"/>
      <c r="D29" s="290"/>
      <c r="E29" s="290"/>
      <c r="F29" s="290"/>
      <c r="G29" s="290"/>
      <c r="H29" s="290"/>
      <c r="I29" s="290"/>
      <c r="J29" s="290"/>
      <c r="K29" s="289"/>
      <c r="L29" s="252"/>
    </row>
    <row r="30" spans="2:12" s="187" customFormat="1" ht="15.75" x14ac:dyDescent="0.25">
      <c r="B30" s="248"/>
      <c r="C30" s="291" t="str">
        <f>IF($I$27="FMR", " Fair Market Rents (FMRs) Applied to this Project Provided Below", "Fair Market Rents (FMRs): Not Used for This Project")</f>
        <v>Fair Market Rents (FMRs): Not Used for This Project</v>
      </c>
      <c r="D30" s="291"/>
      <c r="E30" s="291"/>
      <c r="F30" s="291"/>
      <c r="G30" s="291"/>
      <c r="H30" s="291"/>
      <c r="I30" s="291"/>
      <c r="J30" s="291"/>
      <c r="L30" s="252"/>
    </row>
    <row r="31" spans="2:12" s="187" customFormat="1" ht="30" x14ac:dyDescent="0.25">
      <c r="B31" s="248"/>
      <c r="C31" s="292" t="s">
        <v>49</v>
      </c>
      <c r="D31" s="293"/>
      <c r="E31" s="294" t="s">
        <v>50</v>
      </c>
      <c r="F31" s="295" t="s">
        <v>51</v>
      </c>
      <c r="G31" s="296" t="s">
        <v>52</v>
      </c>
      <c r="H31" s="296" t="s">
        <v>53</v>
      </c>
      <c r="I31" s="296" t="s">
        <v>54</v>
      </c>
      <c r="J31" s="296" t="s">
        <v>55</v>
      </c>
      <c r="L31" s="252"/>
    </row>
    <row r="32" spans="2:12" s="187" customFormat="1" x14ac:dyDescent="0.25">
      <c r="B32" s="248"/>
      <c r="C32" s="280" t="str">
        <f>'For Reference FY2026 FMR'!C5</f>
        <v>Washington-Arlington-Alexandria, DC-VA-MD HMFA</v>
      </c>
      <c r="D32" s="281"/>
      <c r="E32" s="297">
        <f>(F32*0.75)</f>
        <v>1464.75</v>
      </c>
      <c r="F32" s="297">
        <f>'For Reference FY2026 FMR'!D5</f>
        <v>1953</v>
      </c>
      <c r="G32" s="297">
        <f>'For Reference FY2026 FMR'!E5</f>
        <v>2015</v>
      </c>
      <c r="H32" s="297">
        <f>'For Reference FY2026 FMR'!F5</f>
        <v>2246</v>
      </c>
      <c r="I32" s="297">
        <f>'For Reference FY2026 FMR'!G5</f>
        <v>2835</v>
      </c>
      <c r="J32" s="297">
        <f>'For Reference FY2026 FMR'!H5</f>
        <v>3332</v>
      </c>
      <c r="L32" s="252"/>
    </row>
    <row r="33" spans="2:12" s="187" customFormat="1" ht="8.25" customHeight="1" x14ac:dyDescent="0.25">
      <c r="B33" s="248"/>
      <c r="L33" s="252"/>
    </row>
    <row r="34" spans="2:12" s="187" customFormat="1" ht="15.75" x14ac:dyDescent="0.25">
      <c r="B34" s="248"/>
      <c r="C34" s="291" t="str">
        <f>IF(I27="Actual/HUD Paid Rent", "Actual Rents/HUD Paid Rents: INSERT ACTUAL RENTS IN BLUE BOXES BELOW", "Actual Rents/HUD Paid Rents: Not Used for This Project")</f>
        <v>Actual Rents/HUD Paid Rents: Not Used for This Project</v>
      </c>
      <c r="D34" s="291"/>
      <c r="E34" s="291"/>
      <c r="F34" s="291"/>
      <c r="G34" s="291"/>
      <c r="H34" s="291"/>
      <c r="I34" s="291"/>
      <c r="J34" s="291"/>
      <c r="L34" s="252"/>
    </row>
    <row r="35" spans="2:12" s="187" customFormat="1" ht="30" x14ac:dyDescent="0.25">
      <c r="B35" s="248"/>
      <c r="C35" s="292" t="s">
        <v>49</v>
      </c>
      <c r="D35" s="293"/>
      <c r="E35" s="294" t="s">
        <v>50</v>
      </c>
      <c r="F35" s="295" t="s">
        <v>51</v>
      </c>
      <c r="G35" s="296" t="s">
        <v>52</v>
      </c>
      <c r="H35" s="296" t="s">
        <v>53</v>
      </c>
      <c r="I35" s="296" t="s">
        <v>54</v>
      </c>
      <c r="J35" s="296" t="s">
        <v>55</v>
      </c>
      <c r="L35" s="252"/>
    </row>
    <row r="36" spans="2:12" s="187" customFormat="1" x14ac:dyDescent="0.25">
      <c r="B36" s="248"/>
      <c r="C36" s="280" t="str">
        <f>'For Reference FY2026 FMR'!C5</f>
        <v>Washington-Arlington-Alexandria, DC-VA-MD HMFA</v>
      </c>
      <c r="D36" s="281"/>
      <c r="E36" s="298">
        <f t="shared" ref="E36:J36" si="1">IF($I$27="FMR","N/A",0)</f>
        <v>0</v>
      </c>
      <c r="F36" s="298">
        <f t="shared" si="1"/>
        <v>0</v>
      </c>
      <c r="G36" s="298">
        <f t="shared" si="1"/>
        <v>0</v>
      </c>
      <c r="H36" s="298">
        <f t="shared" si="1"/>
        <v>0</v>
      </c>
      <c r="I36" s="298">
        <f t="shared" si="1"/>
        <v>0</v>
      </c>
      <c r="J36" s="298">
        <f t="shared" si="1"/>
        <v>0</v>
      </c>
      <c r="L36" s="252"/>
    </row>
    <row r="37" spans="2:12" s="187" customFormat="1" ht="10.5" customHeight="1" x14ac:dyDescent="0.25">
      <c r="B37" s="248"/>
      <c r="C37" s="251"/>
      <c r="D37" s="251"/>
      <c r="E37" s="251"/>
      <c r="F37" s="251"/>
      <c r="G37" s="251"/>
      <c r="H37" s="251"/>
      <c r="I37" s="251"/>
      <c r="J37" s="251"/>
      <c r="K37" s="251"/>
      <c r="L37" s="252"/>
    </row>
    <row r="38" spans="2:12" s="187" customFormat="1" ht="15.75" customHeight="1" x14ac:dyDescent="0.25">
      <c r="B38" s="248"/>
      <c r="C38" s="267" t="s">
        <v>59</v>
      </c>
      <c r="D38" s="299"/>
      <c r="E38" s="299"/>
      <c r="F38" s="299"/>
      <c r="G38" s="299"/>
      <c r="H38" s="299"/>
      <c r="I38" s="299"/>
      <c r="J38" s="299"/>
      <c r="K38" s="300"/>
      <c r="L38" s="252"/>
    </row>
    <row r="39" spans="2:12" s="187" customFormat="1" ht="15.75" customHeight="1" x14ac:dyDescent="0.25">
      <c r="B39" s="248"/>
      <c r="C39" s="270" t="s">
        <v>60</v>
      </c>
      <c r="D39" s="301"/>
      <c r="E39" s="301"/>
      <c r="F39" s="301"/>
      <c r="G39" s="301"/>
      <c r="H39" s="301"/>
      <c r="I39" s="301"/>
      <c r="J39" s="301"/>
      <c r="K39" s="302"/>
      <c r="L39" s="252"/>
    </row>
    <row r="40" spans="2:12" s="187" customFormat="1" ht="45" x14ac:dyDescent="0.25">
      <c r="B40" s="248"/>
      <c r="C40" s="303" t="s">
        <v>49</v>
      </c>
      <c r="D40" s="304"/>
      <c r="E40" s="275" t="s">
        <v>61</v>
      </c>
      <c r="F40" s="275" t="s">
        <v>61</v>
      </c>
      <c r="G40" s="275" t="s">
        <v>61</v>
      </c>
      <c r="H40" s="275" t="s">
        <v>61</v>
      </c>
      <c r="I40" s="275" t="s">
        <v>61</v>
      </c>
      <c r="J40" s="275" t="s">
        <v>61</v>
      </c>
      <c r="K40" s="275" t="s">
        <v>61</v>
      </c>
      <c r="L40" s="252"/>
    </row>
    <row r="41" spans="2:12" s="187" customFormat="1" ht="30" x14ac:dyDescent="0.25">
      <c r="B41" s="248"/>
      <c r="C41" s="305"/>
      <c r="D41" s="306"/>
      <c r="E41" s="275" t="s">
        <v>50</v>
      </c>
      <c r="F41" s="275" t="s">
        <v>51</v>
      </c>
      <c r="G41" s="275" t="s">
        <v>52</v>
      </c>
      <c r="H41" s="275" t="s">
        <v>53</v>
      </c>
      <c r="I41" s="275" t="s">
        <v>54</v>
      </c>
      <c r="J41" s="275" t="s">
        <v>55</v>
      </c>
      <c r="K41" s="307" t="s">
        <v>56</v>
      </c>
      <c r="L41" s="252"/>
    </row>
    <row r="42" spans="2:12" s="187" customFormat="1" ht="15" customHeight="1" x14ac:dyDescent="0.25">
      <c r="B42" s="248"/>
      <c r="C42" s="308" t="s">
        <v>56</v>
      </c>
      <c r="D42" s="309"/>
      <c r="E42" s="310">
        <f>SUM(E43:E43)</f>
        <v>0</v>
      </c>
      <c r="F42" s="310">
        <f>SUM(F43:F43)</f>
        <v>0</v>
      </c>
      <c r="G42" s="310">
        <f>SUM(G43:G43)</f>
        <v>0</v>
      </c>
      <c r="H42" s="310">
        <f>SUM(H43:H43)</f>
        <v>0</v>
      </c>
      <c r="I42" s="310">
        <f>SUM(I43:I43)</f>
        <v>0</v>
      </c>
      <c r="J42" s="310">
        <f>SUM(J43:J43)</f>
        <v>0</v>
      </c>
      <c r="K42" s="311">
        <f>SUM(E42:J42)</f>
        <v>0</v>
      </c>
      <c r="L42" s="252"/>
    </row>
    <row r="43" spans="2:12" s="187" customFormat="1" ht="26.25" customHeight="1" x14ac:dyDescent="0.25">
      <c r="B43" s="248"/>
      <c r="C43" s="280" t="str">
        <f>"Auto-calculated using "&amp;'For Reference FY2026 FMR'!C5&amp;" FMRs"</f>
        <v>Auto-calculated using Washington-Arlington-Alexandria, DC-VA-MD HMFA FMRs</v>
      </c>
      <c r="D43" s="281"/>
      <c r="E43" s="312">
        <f>IF($I$27="Actual/HUD Paid Rent",(E25*E36*12),(E25*E32*12))</f>
        <v>0</v>
      </c>
      <c r="F43" s="312">
        <f>IF($I$27="Actual/HUD Paid Rent",(F25*F36*12),(F25*F32*12))</f>
        <v>0</v>
      </c>
      <c r="G43" s="312">
        <f>IF($I$27="Actual/HUD Paid Rent",(G25*G36*12),(G25*G32*12))</f>
        <v>0</v>
      </c>
      <c r="H43" s="312">
        <f>IF($I$27="Actual/HUD Paid Rent",(H25*H36*12),(H25*H32*12))</f>
        <v>0</v>
      </c>
      <c r="I43" s="312">
        <f>IF($I$27="Actual/HUD Paid Rent",(I25*I36*12),(I25*I32*12))</f>
        <v>0</v>
      </c>
      <c r="J43" s="312">
        <f>IF($I$27="Actual/HUD Paid Rent",(J25*J36*12),(J25*J32*12))</f>
        <v>0</v>
      </c>
      <c r="K43" s="313">
        <f>SUM(E43:J43)</f>
        <v>0</v>
      </c>
      <c r="L43" s="252"/>
    </row>
    <row r="44" spans="2:12" s="187" customFormat="1" ht="9" customHeight="1" thickBot="1" x14ac:dyDescent="0.3">
      <c r="B44" s="261"/>
      <c r="C44" s="262"/>
      <c r="D44" s="262"/>
      <c r="E44" s="262"/>
      <c r="F44" s="262"/>
      <c r="G44" s="262"/>
      <c r="H44" s="262"/>
      <c r="I44" s="262"/>
      <c r="J44" s="262"/>
      <c r="K44" s="262"/>
      <c r="L44" s="263"/>
    </row>
    <row r="45" spans="2:12" s="187" customFormat="1" ht="15" customHeight="1" x14ac:dyDescent="0.25"/>
    <row r="46" spans="2:12" s="187" customFormat="1" ht="15" customHeight="1" x14ac:dyDescent="0.25"/>
    <row r="47" spans="2:12" s="187" customFormat="1" ht="15" customHeight="1" x14ac:dyDescent="0.25"/>
    <row r="48" spans="2:12" s="187" customFormat="1" ht="15" customHeight="1" x14ac:dyDescent="0.25"/>
    <row r="49" s="187" customFormat="1" ht="15" customHeight="1" x14ac:dyDescent="0.25"/>
    <row r="50" s="187" customFormat="1" ht="15" customHeight="1" x14ac:dyDescent="0.25"/>
    <row r="51" s="187" customFormat="1" ht="15" customHeight="1" x14ac:dyDescent="0.25"/>
    <row r="52" s="187" customFormat="1" ht="15" customHeight="1" x14ac:dyDescent="0.25"/>
    <row r="53" s="187" customFormat="1" ht="15" customHeight="1" x14ac:dyDescent="0.25"/>
    <row r="54" s="187" customFormat="1" ht="15" customHeight="1" x14ac:dyDescent="0.25"/>
    <row r="55" s="187" customFormat="1" ht="15" customHeight="1" x14ac:dyDescent="0.25"/>
    <row r="56" s="187" customFormat="1" ht="15" customHeight="1" x14ac:dyDescent="0.25"/>
    <row r="57" s="187" customFormat="1" ht="15" customHeight="1" x14ac:dyDescent="0.25"/>
    <row r="58" s="187" customFormat="1" ht="15" customHeight="1" x14ac:dyDescent="0.25"/>
    <row r="59" s="187" customFormat="1" ht="15" customHeight="1" x14ac:dyDescent="0.25"/>
    <row r="60" s="187" customFormat="1" ht="15" customHeight="1" x14ac:dyDescent="0.25"/>
    <row r="61" s="187" customFormat="1" ht="15" customHeight="1" x14ac:dyDescent="0.25"/>
    <row r="62" s="187" customFormat="1" ht="15" customHeight="1" x14ac:dyDescent="0.25"/>
  </sheetData>
  <sheetProtection sheet="1" objects="1" scenarios="1" selectLockedCells="1"/>
  <mergeCells count="33">
    <mergeCell ref="C43:D43"/>
    <mergeCell ref="C30:J30"/>
    <mergeCell ref="C31:D31"/>
    <mergeCell ref="C32:D32"/>
    <mergeCell ref="C34:J34"/>
    <mergeCell ref="C35:D35"/>
    <mergeCell ref="C36:D36"/>
    <mergeCell ref="I27:J27"/>
    <mergeCell ref="C28:J28"/>
    <mergeCell ref="D5:E5"/>
    <mergeCell ref="C11:E11"/>
    <mergeCell ref="F11:G11"/>
    <mergeCell ref="C3:L3"/>
    <mergeCell ref="F5:G5"/>
    <mergeCell ref="H5:L5"/>
    <mergeCell ref="B6:L6"/>
    <mergeCell ref="B7:L7"/>
    <mergeCell ref="C8:K8"/>
    <mergeCell ref="B9:L9"/>
    <mergeCell ref="C13:K13"/>
    <mergeCell ref="C14:K14"/>
    <mergeCell ref="B17:L17"/>
    <mergeCell ref="C19:K19"/>
    <mergeCell ref="C21:K21"/>
    <mergeCell ref="C22:K22"/>
    <mergeCell ref="C23:D23"/>
    <mergeCell ref="C24:D24"/>
    <mergeCell ref="C25:D25"/>
    <mergeCell ref="C42:D42"/>
    <mergeCell ref="C38:K38"/>
    <mergeCell ref="C39:K39"/>
    <mergeCell ref="C40:D41"/>
    <mergeCell ref="C27:H27"/>
  </mergeCells>
  <conditionalFormatting sqref="E32:J32">
    <cfRule type="expression" dxfId="4" priority="5">
      <formula>#REF!="HUD Paid Rent"</formula>
    </cfRule>
  </conditionalFormatting>
  <conditionalFormatting sqref="E36:J36">
    <cfRule type="expression" dxfId="3" priority="4">
      <formula>$E$36="N/A"</formula>
    </cfRule>
  </conditionalFormatting>
  <conditionalFormatting sqref="E43:K43">
    <cfRule type="expression" dxfId="2" priority="1">
      <formula>#REF!=""</formula>
    </cfRule>
  </conditionalFormatting>
  <conditionalFormatting sqref="E43:K43">
    <cfRule type="expression" dxfId="1" priority="2">
      <formula>#REF!="HUD Paid Rent"</formula>
    </cfRule>
  </conditionalFormatting>
  <dataValidations count="1">
    <dataValidation type="list" allowBlank="1" showInputMessage="1" showErrorMessage="1" prompt="Please make a selection." sqref="I27" xr:uid="{1DCDE0F0-E1D8-4F4C-8C36-4221F79DE2B8}">
      <formula1>"FMR,Actual/HUD Paid Rent"</formula1>
    </dataValidation>
  </dataValidations>
  <pageMargins left="0.7" right="0.7" top="0.5" bottom="0.5" header="0" footer="0"/>
  <pageSetup scale="90" fitToHeight="0" orientation="landscape" r:id="rId1"/>
  <headerFooter>
    <oddHeader>&amp;R&amp;A</oddHeader>
    <oddFooter>&amp;L &amp;F&amp;RPage &amp;P of &amp;N</oddFooter>
  </headerFooter>
  <rowBreaks count="1" manualBreakCount="1">
    <brk id="1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L27"/>
  <sheetViews>
    <sheetView showGridLines="0" workbookViewId="0">
      <selection activeCell="E15" sqref="E15"/>
    </sheetView>
  </sheetViews>
  <sheetFormatPr defaultColWidth="14.42578125" defaultRowHeight="15" customHeight="1" x14ac:dyDescent="0.25"/>
  <cols>
    <col min="1" max="1" width="1.140625" style="187" customWidth="1"/>
    <col min="2" max="2" width="1.28515625" style="187" customWidth="1"/>
    <col min="3" max="3" width="21" style="187" customWidth="1"/>
    <col min="4" max="4" width="25.42578125" style="187" customWidth="1"/>
    <col min="5" max="11" width="15" style="187" customWidth="1"/>
    <col min="12" max="12" width="1.140625" style="187" customWidth="1"/>
    <col min="13" max="13" width="1.5703125" style="187" customWidth="1"/>
    <col min="14" max="21" width="17.28515625" style="187" customWidth="1"/>
    <col min="22" max="31" width="9.140625" style="187" customWidth="1"/>
    <col min="32" max="16384" width="14.42578125" style="187"/>
  </cols>
  <sheetData>
    <row r="2" spans="2:12" ht="18.75" x14ac:dyDescent="0.3">
      <c r="B2" s="224"/>
      <c r="C2" s="225" t="s">
        <v>62</v>
      </c>
      <c r="D2" s="226"/>
      <c r="E2" s="226"/>
      <c r="F2" s="226"/>
      <c r="G2" s="226"/>
      <c r="H2" s="226"/>
      <c r="I2" s="226"/>
      <c r="J2" s="226"/>
      <c r="K2" s="226"/>
      <c r="L2" s="227"/>
    </row>
    <row r="3" spans="2:12" ht="93" customHeight="1" x14ac:dyDescent="0.25">
      <c r="B3" s="228"/>
      <c r="C3" s="229" t="s">
        <v>198</v>
      </c>
      <c r="D3" s="230"/>
      <c r="E3" s="230"/>
      <c r="F3" s="230"/>
      <c r="G3" s="230"/>
      <c r="H3" s="230"/>
      <c r="I3" s="230"/>
      <c r="J3" s="230"/>
      <c r="K3" s="230"/>
      <c r="L3" s="231"/>
    </row>
    <row r="4" spans="2:12" ht="6" customHeight="1" x14ac:dyDescent="0.25">
      <c r="C4" s="232"/>
      <c r="D4" s="232"/>
      <c r="E4" s="232"/>
      <c r="F4" s="232"/>
      <c r="G4" s="232"/>
      <c r="H4" s="232"/>
      <c r="I4" s="232"/>
      <c r="J4" s="232"/>
      <c r="K4" s="232"/>
    </row>
    <row r="5" spans="2:12" x14ac:dyDescent="0.25">
      <c r="B5" s="233"/>
      <c r="C5" s="234" t="s">
        <v>9</v>
      </c>
      <c r="D5" s="235" t="str">
        <f>IF('General Info-BLIs'!D6="","",'General Info-BLIs'!D6)</f>
        <v/>
      </c>
      <c r="E5" s="236"/>
      <c r="F5" s="237" t="s">
        <v>40</v>
      </c>
      <c r="G5" s="238"/>
      <c r="H5" s="239" t="str">
        <f>IF('General Info-BLIs'!D12="","",'General Info-BLIs'!D12)</f>
        <v/>
      </c>
      <c r="I5" s="240"/>
      <c r="J5" s="240"/>
      <c r="K5" s="240"/>
      <c r="L5" s="236"/>
    </row>
    <row r="6" spans="2:12" ht="25.5" customHeight="1" x14ac:dyDescent="0.25">
      <c r="C6" s="241" t="s">
        <v>206</v>
      </c>
      <c r="D6" s="189"/>
      <c r="E6" s="189"/>
      <c r="F6" s="189"/>
      <c r="G6" s="189"/>
      <c r="H6" s="189"/>
      <c r="I6" s="189"/>
      <c r="J6" s="189"/>
      <c r="K6" s="189"/>
    </row>
    <row r="7" spans="2:12" ht="6" customHeight="1" thickBot="1" x14ac:dyDescent="0.3">
      <c r="C7" s="314"/>
      <c r="D7" s="314"/>
    </row>
    <row r="8" spans="2:12" ht="27.75" customHeight="1" x14ac:dyDescent="0.25">
      <c r="B8" s="315" t="s">
        <v>207</v>
      </c>
      <c r="C8" s="246"/>
      <c r="D8" s="246"/>
      <c r="E8" s="246"/>
      <c r="F8" s="246"/>
      <c r="G8" s="246"/>
      <c r="H8" s="246"/>
      <c r="I8" s="246"/>
      <c r="J8" s="246"/>
      <c r="K8" s="246"/>
      <c r="L8" s="247"/>
    </row>
    <row r="9" spans="2:12" ht="18.75" x14ac:dyDescent="0.25">
      <c r="B9" s="248"/>
      <c r="C9" s="316" t="s">
        <v>63</v>
      </c>
      <c r="D9" s="265"/>
      <c r="E9" s="265"/>
      <c r="F9" s="265"/>
      <c r="G9" s="265"/>
      <c r="H9" s="265"/>
      <c r="I9" s="265"/>
      <c r="J9" s="265"/>
      <c r="K9" s="265"/>
      <c r="L9" s="252"/>
    </row>
    <row r="10" spans="2:12" ht="6.75" customHeight="1" x14ac:dyDescent="0.25">
      <c r="B10" s="248"/>
      <c r="C10" s="251"/>
      <c r="D10" s="251"/>
      <c r="E10" s="251"/>
      <c r="F10" s="251"/>
      <c r="G10" s="251"/>
      <c r="H10" s="251"/>
      <c r="I10" s="251"/>
      <c r="J10" s="251"/>
      <c r="K10" s="251"/>
      <c r="L10" s="252"/>
    </row>
    <row r="11" spans="2:12" ht="15.75" x14ac:dyDescent="0.25">
      <c r="B11" s="248"/>
      <c r="C11" s="317" t="s">
        <v>47</v>
      </c>
      <c r="D11" s="318"/>
      <c r="E11" s="318"/>
      <c r="F11" s="319"/>
      <c r="G11" s="319"/>
      <c r="H11" s="319"/>
      <c r="I11" s="319"/>
      <c r="J11" s="319"/>
      <c r="K11" s="320"/>
      <c r="L11" s="252"/>
    </row>
    <row r="12" spans="2:12" ht="15.75" x14ac:dyDescent="0.25">
      <c r="B12" s="248"/>
      <c r="C12" s="321" t="s">
        <v>48</v>
      </c>
      <c r="D12" s="322"/>
      <c r="E12" s="322"/>
      <c r="F12" s="323"/>
      <c r="G12" s="323"/>
      <c r="H12" s="323"/>
      <c r="I12" s="323"/>
      <c r="J12" s="323"/>
      <c r="K12" s="324"/>
      <c r="L12" s="252"/>
    </row>
    <row r="13" spans="2:12" ht="30" x14ac:dyDescent="0.25">
      <c r="B13" s="273"/>
      <c r="C13" s="274" t="s">
        <v>49</v>
      </c>
      <c r="D13" s="254"/>
      <c r="E13" s="275" t="s">
        <v>50</v>
      </c>
      <c r="F13" s="275" t="s">
        <v>51</v>
      </c>
      <c r="G13" s="275" t="s">
        <v>52</v>
      </c>
      <c r="H13" s="275" t="s">
        <v>53</v>
      </c>
      <c r="I13" s="275" t="s">
        <v>54</v>
      </c>
      <c r="J13" s="275" t="s">
        <v>55</v>
      </c>
      <c r="K13" s="275" t="s">
        <v>56</v>
      </c>
      <c r="L13" s="252"/>
    </row>
    <row r="14" spans="2:12" x14ac:dyDescent="0.25">
      <c r="B14" s="273"/>
      <c r="C14" s="325" t="s">
        <v>57</v>
      </c>
      <c r="D14" s="254"/>
      <c r="E14" s="277">
        <f>SUM(E15:E15)</f>
        <v>0</v>
      </c>
      <c r="F14" s="277">
        <f>SUM(F15:F15)</f>
        <v>0</v>
      </c>
      <c r="G14" s="277">
        <f>SUM(G15:G15)</f>
        <v>0</v>
      </c>
      <c r="H14" s="277">
        <f>SUM(H15:H15)</f>
        <v>0</v>
      </c>
      <c r="I14" s="277">
        <f>SUM(I15:I15)</f>
        <v>0</v>
      </c>
      <c r="J14" s="277">
        <f>SUM(J15:J15)</f>
        <v>0</v>
      </c>
      <c r="K14" s="278">
        <f t="shared" ref="K14" si="0">SUM(E14:J14)</f>
        <v>0</v>
      </c>
      <c r="L14" s="252"/>
    </row>
    <row r="15" spans="2:12" s="285" customFormat="1" ht="29.25" customHeight="1" x14ac:dyDescent="0.25">
      <c r="B15" s="279"/>
      <c r="C15" s="333" t="str">
        <f>'For Reference FY2026 FMR'!C5&amp;": Number of Units"</f>
        <v>Washington-Arlington-Alexandria, DC-VA-MD HMFA: Number of Units</v>
      </c>
      <c r="D15" s="334"/>
      <c r="E15" s="282"/>
      <c r="F15" s="282"/>
      <c r="G15" s="282"/>
      <c r="H15" s="282"/>
      <c r="I15" s="282"/>
      <c r="J15" s="282"/>
      <c r="K15" s="283">
        <f>SUM(E15:J15)</f>
        <v>0</v>
      </c>
      <c r="L15" s="284"/>
    </row>
    <row r="16" spans="2:12" ht="15" customHeight="1" x14ac:dyDescent="0.25">
      <c r="B16" s="248"/>
      <c r="C16" s="251"/>
      <c r="D16" s="251"/>
      <c r="E16" s="251"/>
      <c r="F16" s="251"/>
      <c r="G16" s="251"/>
      <c r="H16" s="251"/>
      <c r="I16" s="251"/>
      <c r="J16" s="251"/>
      <c r="K16" s="251"/>
      <c r="L16" s="252"/>
    </row>
    <row r="17" spans="2:12" ht="15" customHeight="1" x14ac:dyDescent="0.25">
      <c r="B17" s="248"/>
      <c r="C17" s="328" t="s">
        <v>64</v>
      </c>
      <c r="D17" s="329"/>
      <c r="E17" s="329"/>
      <c r="F17" s="329"/>
      <c r="G17" s="330"/>
      <c r="H17" s="330"/>
      <c r="I17" s="330"/>
      <c r="J17" s="331"/>
      <c r="K17" s="251"/>
      <c r="L17" s="252"/>
    </row>
    <row r="18" spans="2:12" ht="30" x14ac:dyDescent="0.25">
      <c r="B18" s="248"/>
      <c r="C18" s="274" t="s">
        <v>49</v>
      </c>
      <c r="D18" s="254"/>
      <c r="E18" s="307" t="s">
        <v>50</v>
      </c>
      <c r="F18" s="275" t="s">
        <v>51</v>
      </c>
      <c r="G18" s="275" t="s">
        <v>52</v>
      </c>
      <c r="H18" s="275" t="s">
        <v>53</v>
      </c>
      <c r="I18" s="275" t="s">
        <v>54</v>
      </c>
      <c r="J18" s="275" t="s">
        <v>55</v>
      </c>
      <c r="K18" s="251"/>
      <c r="L18" s="252"/>
    </row>
    <row r="19" spans="2:12" x14ac:dyDescent="0.25">
      <c r="B19" s="248"/>
      <c r="C19" s="326" t="str">
        <f>IF('For Reference FY2026 FMR'!C5="","",'For Reference FY2026 FMR'!C5)</f>
        <v>Washington-Arlington-Alexandria, DC-VA-MD HMFA</v>
      </c>
      <c r="D19" s="327"/>
      <c r="E19" s="297">
        <f>0.75*F19</f>
        <v>1464.75</v>
      </c>
      <c r="F19" s="297">
        <f>'For Reference FY2026 FMR'!D5</f>
        <v>1953</v>
      </c>
      <c r="G19" s="297">
        <f>'For Reference FY2026 FMR'!E5</f>
        <v>2015</v>
      </c>
      <c r="H19" s="297">
        <f>'For Reference FY2026 FMR'!F5</f>
        <v>2246</v>
      </c>
      <c r="I19" s="297">
        <f>'For Reference FY2026 FMR'!G5</f>
        <v>2835</v>
      </c>
      <c r="J19" s="297">
        <f>'For Reference FY2026 FMR'!H5</f>
        <v>3332</v>
      </c>
      <c r="L19" s="252"/>
    </row>
    <row r="20" spans="2:12" x14ac:dyDescent="0.25">
      <c r="B20" s="248"/>
      <c r="C20" s="251"/>
      <c r="D20" s="251"/>
      <c r="E20" s="251"/>
      <c r="F20" s="251"/>
      <c r="G20" s="251"/>
      <c r="H20" s="251"/>
      <c r="I20" s="251"/>
      <c r="J20" s="251"/>
      <c r="K20" s="251"/>
      <c r="L20" s="252"/>
    </row>
    <row r="21" spans="2:12" ht="15.75" customHeight="1" x14ac:dyDescent="0.25">
      <c r="B21" s="248"/>
      <c r="C21" s="317" t="s">
        <v>65</v>
      </c>
      <c r="D21" s="318"/>
      <c r="E21" s="318"/>
      <c r="F21" s="319"/>
      <c r="G21" s="319"/>
      <c r="H21" s="319"/>
      <c r="I21" s="319"/>
      <c r="J21" s="319"/>
      <c r="K21" s="320"/>
      <c r="L21" s="252"/>
    </row>
    <row r="22" spans="2:12" ht="15.75" customHeight="1" x14ac:dyDescent="0.25">
      <c r="B22" s="248"/>
      <c r="C22" s="321" t="s">
        <v>66</v>
      </c>
      <c r="D22" s="322"/>
      <c r="E22" s="322"/>
      <c r="F22" s="323"/>
      <c r="G22" s="323"/>
      <c r="H22" s="323"/>
      <c r="I22" s="323"/>
      <c r="J22" s="323"/>
      <c r="K22" s="324"/>
      <c r="L22" s="252"/>
    </row>
    <row r="23" spans="2:12" ht="15.75" customHeight="1" x14ac:dyDescent="0.25">
      <c r="B23" s="248"/>
      <c r="C23" s="303" t="s">
        <v>49</v>
      </c>
      <c r="D23" s="269"/>
      <c r="E23" s="275" t="s">
        <v>67</v>
      </c>
      <c r="F23" s="275" t="s">
        <v>67</v>
      </c>
      <c r="G23" s="275" t="s">
        <v>67</v>
      </c>
      <c r="H23" s="275" t="s">
        <v>67</v>
      </c>
      <c r="I23" s="275" t="s">
        <v>67</v>
      </c>
      <c r="J23" s="275" t="s">
        <v>67</v>
      </c>
      <c r="K23" s="275" t="s">
        <v>67</v>
      </c>
      <c r="L23" s="252"/>
    </row>
    <row r="24" spans="2:12" ht="15.75" customHeight="1" x14ac:dyDescent="0.25">
      <c r="B24" s="248"/>
      <c r="C24" s="332"/>
      <c r="D24" s="272"/>
      <c r="E24" s="275" t="s">
        <v>50</v>
      </c>
      <c r="F24" s="275" t="s">
        <v>51</v>
      </c>
      <c r="G24" s="275" t="s">
        <v>52</v>
      </c>
      <c r="H24" s="275" t="s">
        <v>53</v>
      </c>
      <c r="I24" s="275" t="s">
        <v>54</v>
      </c>
      <c r="J24" s="275" t="s">
        <v>55</v>
      </c>
      <c r="K24" s="307" t="s">
        <v>56</v>
      </c>
      <c r="L24" s="252"/>
    </row>
    <row r="25" spans="2:12" ht="15" customHeight="1" x14ac:dyDescent="0.25">
      <c r="B25" s="248"/>
      <c r="C25" s="308" t="s">
        <v>56</v>
      </c>
      <c r="D25" s="254"/>
      <c r="E25" s="310">
        <f>SUM(E26:E26)</f>
        <v>0</v>
      </c>
      <c r="F25" s="310">
        <f>SUM(F26:F26)</f>
        <v>0</v>
      </c>
      <c r="G25" s="310">
        <f>SUM(G26:G26)</f>
        <v>0</v>
      </c>
      <c r="H25" s="310">
        <f>SUM(H26:H26)</f>
        <v>0</v>
      </c>
      <c r="I25" s="310">
        <f>SUM(I26:I26)</f>
        <v>0</v>
      </c>
      <c r="J25" s="310">
        <f>SUM(J26:J26)</f>
        <v>0</v>
      </c>
      <c r="K25" s="311">
        <f>SUM(E25:J25)</f>
        <v>0</v>
      </c>
      <c r="L25" s="252"/>
    </row>
    <row r="26" spans="2:12" x14ac:dyDescent="0.25">
      <c r="B26" s="248"/>
      <c r="C26" s="326" t="str">
        <f>IF('For Reference FY2026 FMR'!C5="","",'For Reference FY2026 FMR'!C5)</f>
        <v>Washington-Arlington-Alexandria, DC-VA-MD HMFA</v>
      </c>
      <c r="D26" s="327"/>
      <c r="E26" s="312">
        <f>(E15*('For Reference FY2026 FMR'!D5*0.75))*12</f>
        <v>0</v>
      </c>
      <c r="F26" s="312">
        <f>(F15*'For Reference FY2026 FMR'!D5)*12</f>
        <v>0</v>
      </c>
      <c r="G26" s="312">
        <f>(G15*'For Reference FY2026 FMR'!E5)*12</f>
        <v>0</v>
      </c>
      <c r="H26" s="312">
        <f>(H15*'For Reference FY2026 FMR'!F5)*12</f>
        <v>0</v>
      </c>
      <c r="I26" s="312">
        <f>(I15*'For Reference FY2026 FMR'!G5)*12</f>
        <v>0</v>
      </c>
      <c r="J26" s="312">
        <f>(J15*'For Reference FY2026 FMR'!H5)*12</f>
        <v>0</v>
      </c>
      <c r="K26" s="312">
        <f>SUM(E26:J26)</f>
        <v>0</v>
      </c>
      <c r="L26" s="252"/>
    </row>
    <row r="27" spans="2:12" ht="6" customHeight="1" thickBot="1" x14ac:dyDescent="0.3">
      <c r="B27" s="261"/>
      <c r="C27" s="262"/>
      <c r="D27" s="262"/>
      <c r="E27" s="262"/>
      <c r="F27" s="262"/>
      <c r="G27" s="262"/>
      <c r="H27" s="262"/>
      <c r="I27" s="262"/>
      <c r="J27" s="262"/>
      <c r="K27" s="262"/>
      <c r="L27" s="263"/>
    </row>
  </sheetData>
  <sheetProtection sheet="1" objects="1" scenarios="1" selectLockedCells="1"/>
  <mergeCells count="15">
    <mergeCell ref="C26:D26"/>
    <mergeCell ref="C19:D19"/>
    <mergeCell ref="C23:D24"/>
    <mergeCell ref="C25:D25"/>
    <mergeCell ref="C3:L3"/>
    <mergeCell ref="D5:E5"/>
    <mergeCell ref="F5:G5"/>
    <mergeCell ref="H5:L5"/>
    <mergeCell ref="C6:K6"/>
    <mergeCell ref="B8:L8"/>
    <mergeCell ref="C9:K9"/>
    <mergeCell ref="C13:D13"/>
    <mergeCell ref="C14:D14"/>
    <mergeCell ref="C18:D18"/>
    <mergeCell ref="C15:D15"/>
  </mergeCells>
  <pageMargins left="0.7" right="0.7" top="0.75" bottom="0.75" header="0" footer="0"/>
  <pageSetup scale="79" fitToHeight="0" orientation="landscape" r:id="rId1"/>
  <headerFooter>
    <oddHeader>&amp;R&amp;A</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H20"/>
  <sheetViews>
    <sheetView showGridLines="0" workbookViewId="0">
      <selection activeCell="J12" sqref="J12"/>
    </sheetView>
  </sheetViews>
  <sheetFormatPr defaultColWidth="14.42578125" defaultRowHeight="15" customHeight="1" x14ac:dyDescent="0.25"/>
  <cols>
    <col min="1" max="2" width="1.85546875" customWidth="1"/>
    <col min="3" max="3" width="14.140625" customWidth="1"/>
    <col min="4" max="4" width="21.5703125" customWidth="1"/>
    <col min="5" max="5" width="15.5703125" customWidth="1"/>
    <col min="6" max="6" width="18.140625" customWidth="1"/>
    <col min="7" max="7" width="28.5703125" customWidth="1"/>
    <col min="8" max="9" width="1.85546875" customWidth="1"/>
    <col min="10" max="15" width="17.28515625" customWidth="1"/>
    <col min="16" max="27" width="9.140625" customWidth="1"/>
  </cols>
  <sheetData>
    <row r="2" spans="2:8" ht="18.75" x14ac:dyDescent="0.3">
      <c r="B2" s="9"/>
      <c r="C2" s="23" t="s">
        <v>68</v>
      </c>
      <c r="D2" s="24"/>
      <c r="E2" s="24"/>
      <c r="F2" s="24"/>
      <c r="G2" s="24"/>
      <c r="H2" s="10"/>
    </row>
    <row r="3" spans="2:8" ht="62.25" customHeight="1" x14ac:dyDescent="0.25">
      <c r="B3" s="11"/>
      <c r="C3" s="67" t="s">
        <v>69</v>
      </c>
      <c r="D3" s="68"/>
      <c r="E3" s="68"/>
      <c r="F3" s="68"/>
      <c r="G3" s="61"/>
      <c r="H3" s="12"/>
    </row>
    <row r="4" spans="2:8" ht="4.5" customHeight="1" x14ac:dyDescent="0.25">
      <c r="B4" s="1"/>
      <c r="C4" s="1"/>
      <c r="D4" s="1"/>
      <c r="E4" s="1"/>
      <c r="F4" s="1"/>
      <c r="G4" s="1"/>
      <c r="H4" s="1"/>
    </row>
    <row r="5" spans="2:8" x14ac:dyDescent="0.25">
      <c r="B5" s="26"/>
      <c r="C5" s="30" t="s">
        <v>9</v>
      </c>
      <c r="D5" s="72" t="str">
        <f>IF('General Info-BLIs'!D6="","",'General Info-BLIs'!D6)</f>
        <v/>
      </c>
      <c r="E5" s="49"/>
      <c r="F5" s="30" t="s">
        <v>40</v>
      </c>
      <c r="G5" s="73" t="str">
        <f>IF('General Info-BLIs'!D12="","",'General Info-BLIs'!D12)</f>
        <v/>
      </c>
      <c r="H5" s="49"/>
    </row>
    <row r="6" spans="2:8" ht="28.5" customHeight="1" x14ac:dyDescent="0.25">
      <c r="B6" s="70" t="s">
        <v>70</v>
      </c>
      <c r="C6" s="54"/>
      <c r="D6" s="54"/>
      <c r="E6" s="54"/>
      <c r="F6" s="54"/>
      <c r="G6" s="54"/>
      <c r="H6" s="54"/>
    </row>
    <row r="7" spans="2:8" ht="6" customHeight="1" thickBot="1" x14ac:dyDescent="0.3">
      <c r="B7" s="1"/>
      <c r="C7" s="29"/>
      <c r="D7" s="29"/>
      <c r="E7" s="1"/>
      <c r="F7" s="1"/>
      <c r="G7" s="1"/>
      <c r="H7" s="1"/>
    </row>
    <row r="8" spans="2:8" ht="25.5" customHeight="1" x14ac:dyDescent="0.25">
      <c r="B8" s="104" t="s">
        <v>71</v>
      </c>
      <c r="C8" s="102"/>
      <c r="D8" s="102"/>
      <c r="E8" s="102"/>
      <c r="F8" s="102"/>
      <c r="G8" s="102"/>
      <c r="H8" s="103"/>
    </row>
    <row r="9" spans="2:8" ht="18.75" x14ac:dyDescent="0.25">
      <c r="B9" s="93"/>
      <c r="C9" s="88" t="s">
        <v>72</v>
      </c>
      <c r="D9" s="105"/>
      <c r="E9" s="106"/>
      <c r="F9" s="106"/>
      <c r="G9" s="106"/>
      <c r="H9" s="94"/>
    </row>
    <row r="10" spans="2:8" ht="5.25" customHeight="1" x14ac:dyDescent="0.25">
      <c r="B10" s="93"/>
      <c r="C10" s="107"/>
      <c r="D10" s="107"/>
      <c r="E10" s="84"/>
      <c r="F10" s="84"/>
      <c r="G10" s="84"/>
      <c r="H10" s="94"/>
    </row>
    <row r="11" spans="2:8" ht="30.75" customHeight="1" x14ac:dyDescent="0.25">
      <c r="B11" s="93"/>
      <c r="C11" s="108" t="s">
        <v>73</v>
      </c>
      <c r="D11" s="85"/>
      <c r="E11" s="31" t="s">
        <v>74</v>
      </c>
      <c r="F11" s="71" t="s">
        <v>75</v>
      </c>
      <c r="G11" s="109"/>
      <c r="H11" s="94"/>
    </row>
    <row r="12" spans="2:8" ht="65.25" customHeight="1" x14ac:dyDescent="0.25">
      <c r="B12" s="93"/>
      <c r="C12" s="110" t="s">
        <v>76</v>
      </c>
      <c r="D12" s="85"/>
      <c r="E12" s="19" t="s">
        <v>34</v>
      </c>
      <c r="F12" s="111"/>
      <c r="G12" s="85"/>
      <c r="H12" s="94"/>
    </row>
    <row r="13" spans="2:8" ht="65.25" customHeight="1" x14ac:dyDescent="0.25">
      <c r="B13" s="93"/>
      <c r="C13" s="110" t="s">
        <v>77</v>
      </c>
      <c r="D13" s="85"/>
      <c r="E13" s="19" t="s">
        <v>34</v>
      </c>
      <c r="F13" s="111"/>
      <c r="G13" s="85"/>
      <c r="H13" s="94"/>
    </row>
    <row r="14" spans="2:8" ht="65.25" customHeight="1" x14ac:dyDescent="0.25">
      <c r="B14" s="93"/>
      <c r="C14" s="110" t="s">
        <v>78</v>
      </c>
      <c r="D14" s="85"/>
      <c r="E14" s="19" t="s">
        <v>34</v>
      </c>
      <c r="F14" s="111"/>
      <c r="G14" s="85"/>
      <c r="H14" s="94"/>
    </row>
    <row r="15" spans="2:8" ht="65.25" customHeight="1" x14ac:dyDescent="0.25">
      <c r="B15" s="93"/>
      <c r="C15" s="110" t="s">
        <v>79</v>
      </c>
      <c r="D15" s="85"/>
      <c r="E15" s="19" t="s">
        <v>34</v>
      </c>
      <c r="F15" s="111"/>
      <c r="G15" s="85"/>
      <c r="H15" s="94"/>
    </row>
    <row r="16" spans="2:8" ht="65.25" customHeight="1" x14ac:dyDescent="0.25">
      <c r="B16" s="93"/>
      <c r="C16" s="110" t="s">
        <v>80</v>
      </c>
      <c r="D16" s="85"/>
      <c r="E16" s="19" t="s">
        <v>34</v>
      </c>
      <c r="F16" s="111"/>
      <c r="G16" s="85"/>
      <c r="H16" s="94"/>
    </row>
    <row r="17" spans="2:8" ht="65.25" customHeight="1" x14ac:dyDescent="0.25">
      <c r="B17" s="95"/>
      <c r="C17" s="110" t="s">
        <v>81</v>
      </c>
      <c r="D17" s="85"/>
      <c r="E17" s="19" t="s">
        <v>34</v>
      </c>
      <c r="F17" s="111"/>
      <c r="G17" s="85"/>
      <c r="H17" s="96"/>
    </row>
    <row r="18" spans="2:8" ht="65.25" customHeight="1" x14ac:dyDescent="0.25">
      <c r="B18" s="95"/>
      <c r="C18" s="110" t="s">
        <v>82</v>
      </c>
      <c r="D18" s="85"/>
      <c r="E18" s="19" t="s">
        <v>34</v>
      </c>
      <c r="F18" s="111"/>
      <c r="G18" s="85"/>
      <c r="H18" s="96"/>
    </row>
    <row r="19" spans="2:8" ht="32.25" customHeight="1" x14ac:dyDescent="0.25">
      <c r="B19" s="95"/>
      <c r="C19" s="110" t="s">
        <v>83</v>
      </c>
      <c r="D19" s="85"/>
      <c r="E19" s="32">
        <f>SUM(E12:E18)</f>
        <v>0</v>
      </c>
      <c r="F19" s="112"/>
      <c r="G19" s="90"/>
      <c r="H19" s="96"/>
    </row>
    <row r="20" spans="2:8" ht="9" customHeight="1" thickBot="1" x14ac:dyDescent="0.3">
      <c r="B20" s="97"/>
      <c r="C20" s="100"/>
      <c r="D20" s="100"/>
      <c r="E20" s="100"/>
      <c r="F20" s="100"/>
      <c r="G20" s="100"/>
      <c r="H20" s="98"/>
    </row>
  </sheetData>
  <sheetProtection sheet="1" objects="1" scenarios="1" selectLockedCells="1"/>
  <mergeCells count="23">
    <mergeCell ref="F11:G11"/>
    <mergeCell ref="F12:G12"/>
    <mergeCell ref="C3:G3"/>
    <mergeCell ref="D5:E5"/>
    <mergeCell ref="G5:H5"/>
    <mergeCell ref="B6:H6"/>
    <mergeCell ref="B8:H8"/>
    <mergeCell ref="C11:D11"/>
    <mergeCell ref="C12:D12"/>
    <mergeCell ref="C16:D16"/>
    <mergeCell ref="C17:D17"/>
    <mergeCell ref="C18:D18"/>
    <mergeCell ref="C19:D19"/>
    <mergeCell ref="F17:G17"/>
    <mergeCell ref="F18:G18"/>
    <mergeCell ref="F19:G19"/>
    <mergeCell ref="F16:G16"/>
    <mergeCell ref="C13:D13"/>
    <mergeCell ref="F13:G13"/>
    <mergeCell ref="C14:D14"/>
    <mergeCell ref="F14:G14"/>
    <mergeCell ref="C15:D15"/>
    <mergeCell ref="F15:G15"/>
  </mergeCells>
  <pageMargins left="0.45" right="0.45" top="0.75" bottom="0.75" header="0" footer="0"/>
  <pageSetup scale="93" fitToHeight="0" orientation="portrait" r:id="rId1"/>
  <headerFooter>
    <oddHeader>&amp;R&amp;A</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H31"/>
  <sheetViews>
    <sheetView showGridLines="0" topLeftCell="A27" workbookViewId="0">
      <selection activeCell="B7" sqref="B7:H7"/>
    </sheetView>
  </sheetViews>
  <sheetFormatPr defaultColWidth="14.42578125" defaultRowHeight="15" customHeight="1" x14ac:dyDescent="0.25"/>
  <cols>
    <col min="1" max="2" width="2" customWidth="1"/>
    <col min="3" max="3" width="14.5703125" customWidth="1"/>
    <col min="4" max="4" width="16.28515625" customWidth="1"/>
    <col min="5" max="5" width="17.140625" customWidth="1"/>
    <col min="6" max="6" width="19.42578125" customWidth="1"/>
    <col min="7" max="7" width="32" customWidth="1"/>
    <col min="8" max="9" width="1.7109375" customWidth="1"/>
    <col min="10" max="27" width="9.140625" customWidth="1"/>
  </cols>
  <sheetData>
    <row r="2" spans="2:8" ht="18.75" x14ac:dyDescent="0.3">
      <c r="B2" s="9"/>
      <c r="C2" s="23" t="s">
        <v>84</v>
      </c>
      <c r="D2" s="24"/>
      <c r="E2" s="24"/>
      <c r="F2" s="24"/>
      <c r="G2" s="24"/>
      <c r="H2" s="10"/>
    </row>
    <row r="3" spans="2:8" ht="108" customHeight="1" x14ac:dyDescent="0.25">
      <c r="B3" s="11"/>
      <c r="C3" s="67" t="s">
        <v>85</v>
      </c>
      <c r="D3" s="68"/>
      <c r="E3" s="68"/>
      <c r="F3" s="68"/>
      <c r="G3" s="61"/>
      <c r="H3" s="12"/>
    </row>
    <row r="4" spans="2:8" ht="9" customHeight="1" x14ac:dyDescent="0.25">
      <c r="B4" s="1"/>
      <c r="C4" s="25"/>
      <c r="D4" s="25"/>
      <c r="E4" s="25"/>
      <c r="F4" s="25"/>
      <c r="G4" s="25"/>
      <c r="H4" s="1"/>
    </row>
    <row r="5" spans="2:8" ht="13.5" customHeight="1" x14ac:dyDescent="0.25">
      <c r="B5" s="33"/>
      <c r="C5" s="30" t="s">
        <v>9</v>
      </c>
      <c r="D5" s="72" t="str">
        <f>IF('General Info-BLIs'!D6="","",'General Info-BLIs'!D6)</f>
        <v/>
      </c>
      <c r="E5" s="49"/>
      <c r="F5" s="30" t="s">
        <v>40</v>
      </c>
      <c r="G5" s="73" t="str">
        <f>IF('General Info-BLIs'!D12="","",'General Info-BLIs'!D12)</f>
        <v/>
      </c>
      <c r="H5" s="49"/>
    </row>
    <row r="6" spans="2:8" ht="30.75" customHeight="1" thickBot="1" x14ac:dyDescent="0.3">
      <c r="B6" s="76" t="s">
        <v>86</v>
      </c>
      <c r="C6" s="54"/>
      <c r="D6" s="54"/>
      <c r="E6" s="54"/>
      <c r="F6" s="54"/>
      <c r="G6" s="54"/>
      <c r="H6" s="54"/>
    </row>
    <row r="7" spans="2:8" ht="20.25" customHeight="1" x14ac:dyDescent="0.35">
      <c r="B7" s="113" t="s">
        <v>87</v>
      </c>
      <c r="C7" s="102"/>
      <c r="D7" s="102"/>
      <c r="E7" s="102"/>
      <c r="F7" s="102"/>
      <c r="G7" s="102"/>
      <c r="H7" s="103"/>
    </row>
    <row r="8" spans="2:8" ht="18.75" x14ac:dyDescent="0.3">
      <c r="B8" s="114"/>
      <c r="C8" s="115" t="s">
        <v>88</v>
      </c>
      <c r="D8" s="86"/>
      <c r="E8" s="86"/>
      <c r="F8" s="86"/>
      <c r="G8" s="86"/>
      <c r="H8" s="116"/>
    </row>
    <row r="9" spans="2:8" ht="7.5" customHeight="1" x14ac:dyDescent="0.25">
      <c r="B9" s="93"/>
      <c r="C9" s="117"/>
      <c r="D9" s="117"/>
      <c r="E9" s="84"/>
      <c r="F9" s="84"/>
      <c r="G9" s="84"/>
      <c r="H9" s="94"/>
    </row>
    <row r="10" spans="2:8" ht="34.5" x14ac:dyDescent="0.25">
      <c r="B10" s="93"/>
      <c r="C10" s="118" t="s">
        <v>73</v>
      </c>
      <c r="D10" s="85"/>
      <c r="E10" s="17" t="s">
        <v>74</v>
      </c>
      <c r="F10" s="119" t="s">
        <v>75</v>
      </c>
      <c r="G10" s="85"/>
      <c r="H10" s="94"/>
    </row>
    <row r="11" spans="2:8" ht="51.75" customHeight="1" x14ac:dyDescent="0.25">
      <c r="B11" s="93"/>
      <c r="C11" s="120" t="s">
        <v>89</v>
      </c>
      <c r="D11" s="85"/>
      <c r="E11" s="19" t="s">
        <v>34</v>
      </c>
      <c r="F11" s="121"/>
      <c r="G11" s="85"/>
      <c r="H11" s="94"/>
    </row>
    <row r="12" spans="2:8" ht="51.75" customHeight="1" x14ac:dyDescent="0.25">
      <c r="B12" s="93"/>
      <c r="C12" s="120" t="s">
        <v>90</v>
      </c>
      <c r="D12" s="85"/>
      <c r="E12" s="19" t="s">
        <v>34</v>
      </c>
      <c r="F12" s="121"/>
      <c r="G12" s="85"/>
      <c r="H12" s="94"/>
    </row>
    <row r="13" spans="2:8" ht="51.75" customHeight="1" x14ac:dyDescent="0.25">
      <c r="B13" s="93"/>
      <c r="C13" s="120" t="s">
        <v>91</v>
      </c>
      <c r="D13" s="85"/>
      <c r="E13" s="19" t="s">
        <v>34</v>
      </c>
      <c r="F13" s="121"/>
      <c r="G13" s="85"/>
      <c r="H13" s="94"/>
    </row>
    <row r="14" spans="2:8" ht="51.75" customHeight="1" x14ac:dyDescent="0.25">
      <c r="B14" s="93"/>
      <c r="C14" s="120" t="s">
        <v>92</v>
      </c>
      <c r="D14" s="85"/>
      <c r="E14" s="19" t="s">
        <v>34</v>
      </c>
      <c r="F14" s="121"/>
      <c r="G14" s="85"/>
      <c r="H14" s="94"/>
    </row>
    <row r="15" spans="2:8" ht="51.75" customHeight="1" x14ac:dyDescent="0.25">
      <c r="B15" s="93"/>
      <c r="C15" s="120" t="s">
        <v>93</v>
      </c>
      <c r="D15" s="85"/>
      <c r="E15" s="19" t="s">
        <v>34</v>
      </c>
      <c r="F15" s="121"/>
      <c r="G15" s="85"/>
      <c r="H15" s="94"/>
    </row>
    <row r="16" spans="2:8" ht="51.75" customHeight="1" x14ac:dyDescent="0.25">
      <c r="B16" s="93"/>
      <c r="C16" s="120" t="s">
        <v>94</v>
      </c>
      <c r="D16" s="85"/>
      <c r="E16" s="19" t="s">
        <v>34</v>
      </c>
      <c r="F16" s="121"/>
      <c r="G16" s="85"/>
      <c r="H16" s="94"/>
    </row>
    <row r="17" spans="2:8" ht="51.75" customHeight="1" x14ac:dyDescent="0.25">
      <c r="B17" s="95"/>
      <c r="C17" s="120" t="s">
        <v>95</v>
      </c>
      <c r="D17" s="85"/>
      <c r="E17" s="19" t="s">
        <v>34</v>
      </c>
      <c r="F17" s="121"/>
      <c r="G17" s="85"/>
      <c r="H17" s="96"/>
    </row>
    <row r="18" spans="2:8" ht="51.75" customHeight="1" x14ac:dyDescent="0.25">
      <c r="B18" s="95"/>
      <c r="C18" s="120" t="s">
        <v>96</v>
      </c>
      <c r="D18" s="85"/>
      <c r="E18" s="19" t="s">
        <v>34</v>
      </c>
      <c r="F18" s="121"/>
      <c r="G18" s="85"/>
      <c r="H18" s="96"/>
    </row>
    <row r="19" spans="2:8" ht="51.75" customHeight="1" x14ac:dyDescent="0.25">
      <c r="B19" s="95"/>
      <c r="C19" s="120" t="s">
        <v>97</v>
      </c>
      <c r="D19" s="85"/>
      <c r="E19" s="19" t="s">
        <v>34</v>
      </c>
      <c r="F19" s="121"/>
      <c r="G19" s="85"/>
      <c r="H19" s="96"/>
    </row>
    <row r="20" spans="2:8" ht="51.75" customHeight="1" x14ac:dyDescent="0.25">
      <c r="B20" s="95"/>
      <c r="C20" s="120" t="s">
        <v>98</v>
      </c>
      <c r="D20" s="85"/>
      <c r="E20" s="19" t="s">
        <v>34</v>
      </c>
      <c r="F20" s="121"/>
      <c r="G20" s="85"/>
      <c r="H20" s="96"/>
    </row>
    <row r="21" spans="2:8" ht="51.75" customHeight="1" x14ac:dyDescent="0.25">
      <c r="B21" s="95"/>
      <c r="C21" s="120" t="s">
        <v>99</v>
      </c>
      <c r="D21" s="85"/>
      <c r="E21" s="19" t="s">
        <v>34</v>
      </c>
      <c r="F21" s="121"/>
      <c r="G21" s="85"/>
      <c r="H21" s="96"/>
    </row>
    <row r="22" spans="2:8" ht="51.75" customHeight="1" x14ac:dyDescent="0.25">
      <c r="B22" s="95"/>
      <c r="C22" s="120" t="s">
        <v>100</v>
      </c>
      <c r="D22" s="85"/>
      <c r="E22" s="19" t="s">
        <v>34</v>
      </c>
      <c r="F22" s="121"/>
      <c r="G22" s="85"/>
      <c r="H22" s="96"/>
    </row>
    <row r="23" spans="2:8" ht="51.75" customHeight="1" x14ac:dyDescent="0.25">
      <c r="B23" s="95"/>
      <c r="C23" s="120" t="s">
        <v>101</v>
      </c>
      <c r="D23" s="85"/>
      <c r="E23" s="19" t="s">
        <v>34</v>
      </c>
      <c r="F23" s="121"/>
      <c r="G23" s="85"/>
      <c r="H23" s="96"/>
    </row>
    <row r="24" spans="2:8" ht="51.75" customHeight="1" x14ac:dyDescent="0.25">
      <c r="B24" s="95"/>
      <c r="C24" s="120" t="s">
        <v>102</v>
      </c>
      <c r="D24" s="85"/>
      <c r="E24" s="19" t="s">
        <v>34</v>
      </c>
      <c r="F24" s="121"/>
      <c r="G24" s="85"/>
      <c r="H24" s="96"/>
    </row>
    <row r="25" spans="2:8" ht="51.75" customHeight="1" x14ac:dyDescent="0.25">
      <c r="B25" s="95"/>
      <c r="C25" s="120" t="s">
        <v>103</v>
      </c>
      <c r="D25" s="85"/>
      <c r="E25" s="19" t="s">
        <v>34</v>
      </c>
      <c r="F25" s="121"/>
      <c r="G25" s="85"/>
      <c r="H25" s="96"/>
    </row>
    <row r="26" spans="2:8" ht="51.75" customHeight="1" x14ac:dyDescent="0.25">
      <c r="B26" s="95"/>
      <c r="C26" s="120" t="s">
        <v>104</v>
      </c>
      <c r="D26" s="85"/>
      <c r="E26" s="19" t="s">
        <v>34</v>
      </c>
      <c r="F26" s="121"/>
      <c r="G26" s="85"/>
      <c r="H26" s="96"/>
    </row>
    <row r="27" spans="2:8" ht="111.75" customHeight="1" x14ac:dyDescent="0.25">
      <c r="B27" s="95"/>
      <c r="C27" s="120" t="s">
        <v>105</v>
      </c>
      <c r="D27" s="85"/>
      <c r="E27" s="19" t="s">
        <v>34</v>
      </c>
      <c r="F27" s="121"/>
      <c r="G27" s="85"/>
      <c r="H27" s="96"/>
    </row>
    <row r="28" spans="2:8" ht="45.75" customHeight="1" x14ac:dyDescent="0.25">
      <c r="B28" s="95"/>
      <c r="C28" s="110" t="s">
        <v>106</v>
      </c>
      <c r="D28" s="85"/>
      <c r="E28" s="21">
        <f>SUM(E11:E27)</f>
        <v>0</v>
      </c>
      <c r="F28" s="122"/>
      <c r="G28" s="85"/>
      <c r="H28" s="96"/>
    </row>
    <row r="29" spans="2:8" ht="8.25" customHeight="1" x14ac:dyDescent="0.25">
      <c r="B29" s="95"/>
      <c r="C29" s="84"/>
      <c r="D29" s="84"/>
      <c r="E29" s="84"/>
      <c r="F29" s="84"/>
      <c r="G29" s="84"/>
      <c r="H29" s="96"/>
    </row>
    <row r="30" spans="2:8" ht="199.5" customHeight="1" x14ac:dyDescent="0.25">
      <c r="B30" s="95"/>
      <c r="C30" s="74" t="s">
        <v>107</v>
      </c>
      <c r="D30" s="75"/>
      <c r="E30" s="123"/>
      <c r="F30" s="69"/>
      <c r="G30" s="85"/>
      <c r="H30" s="96"/>
    </row>
    <row r="31" spans="2:8" ht="8.25" customHeight="1" thickBot="1" x14ac:dyDescent="0.3">
      <c r="B31" s="97"/>
      <c r="C31" s="100"/>
      <c r="D31" s="100"/>
      <c r="E31" s="100"/>
      <c r="F31" s="100"/>
      <c r="G31" s="100"/>
      <c r="H31" s="98"/>
    </row>
  </sheetData>
  <sheetProtection sheet="1" objects="1" scenarios="1" selectLockedCells="1"/>
  <mergeCells count="46">
    <mergeCell ref="C3:G3"/>
    <mergeCell ref="D5:E5"/>
    <mergeCell ref="G5:H5"/>
    <mergeCell ref="B6:H6"/>
    <mergeCell ref="B7:H7"/>
    <mergeCell ref="C8:H8"/>
    <mergeCell ref="F10:G10"/>
    <mergeCell ref="F13:G13"/>
    <mergeCell ref="F14:G14"/>
    <mergeCell ref="C10:D10"/>
    <mergeCell ref="C11:D11"/>
    <mergeCell ref="F11:G11"/>
    <mergeCell ref="C12:D12"/>
    <mergeCell ref="F12:G12"/>
    <mergeCell ref="C13:D13"/>
    <mergeCell ref="C14:D14"/>
    <mergeCell ref="C15:D15"/>
    <mergeCell ref="F15:G15"/>
    <mergeCell ref="C16:D16"/>
    <mergeCell ref="F16:G16"/>
    <mergeCell ref="C17:D17"/>
    <mergeCell ref="F17:G17"/>
    <mergeCell ref="F18:G18"/>
    <mergeCell ref="C25:D25"/>
    <mergeCell ref="C26:D26"/>
    <mergeCell ref="C27:D27"/>
    <mergeCell ref="C28:D28"/>
    <mergeCell ref="F26:G26"/>
    <mergeCell ref="F27:G27"/>
    <mergeCell ref="F28:G28"/>
    <mergeCell ref="C30:D30"/>
    <mergeCell ref="C18:D18"/>
    <mergeCell ref="C19:D19"/>
    <mergeCell ref="C20:D20"/>
    <mergeCell ref="C21:D21"/>
    <mergeCell ref="C22:D22"/>
    <mergeCell ref="C23:D23"/>
    <mergeCell ref="C24:D24"/>
    <mergeCell ref="E30:G30"/>
    <mergeCell ref="F19:G19"/>
    <mergeCell ref="F20:G20"/>
    <mergeCell ref="F21:G21"/>
    <mergeCell ref="F22:G22"/>
    <mergeCell ref="F23:G23"/>
    <mergeCell ref="F24:G24"/>
    <mergeCell ref="F25:G25"/>
  </mergeCells>
  <pageMargins left="0.45" right="0.45" top="0.75" bottom="0.75" header="0" footer="0"/>
  <pageSetup scale="92" fitToHeight="0" orientation="portrait" r:id="rId1"/>
  <headerFooter>
    <oddHeader>&amp;R&amp;A</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H20"/>
  <sheetViews>
    <sheetView showGridLines="0" workbookViewId="0">
      <selection activeCell="J12" sqref="J12"/>
    </sheetView>
  </sheetViews>
  <sheetFormatPr defaultColWidth="14.42578125" defaultRowHeight="15" customHeight="1" x14ac:dyDescent="0.25"/>
  <cols>
    <col min="1" max="2" width="2" customWidth="1"/>
    <col min="3" max="3" width="14.42578125" customWidth="1"/>
    <col min="4" max="4" width="16" customWidth="1"/>
    <col min="5" max="5" width="16.5703125" customWidth="1"/>
    <col min="6" max="6" width="19.140625" customWidth="1"/>
    <col min="7" max="7" width="32" customWidth="1"/>
    <col min="8" max="9" width="1.7109375" customWidth="1"/>
    <col min="10" max="27" width="9.140625" customWidth="1"/>
  </cols>
  <sheetData>
    <row r="2" spans="2:8" ht="18.75" x14ac:dyDescent="0.3">
      <c r="B2" s="9"/>
      <c r="C2" s="23" t="s">
        <v>108</v>
      </c>
      <c r="D2" s="24"/>
      <c r="E2" s="24"/>
      <c r="F2" s="24"/>
      <c r="G2" s="24"/>
      <c r="H2" s="10"/>
    </row>
    <row r="3" spans="2:8" ht="125.25" customHeight="1" x14ac:dyDescent="0.25">
      <c r="B3" s="11"/>
      <c r="C3" s="67" t="s">
        <v>109</v>
      </c>
      <c r="D3" s="68"/>
      <c r="E3" s="68"/>
      <c r="F3" s="68"/>
      <c r="G3" s="61"/>
      <c r="H3" s="12"/>
    </row>
    <row r="4" spans="2:8" ht="9" customHeight="1" x14ac:dyDescent="0.25">
      <c r="B4" s="1"/>
      <c r="C4" s="25"/>
      <c r="D4" s="25"/>
      <c r="E4" s="25"/>
      <c r="F4" s="25"/>
      <c r="G4" s="25"/>
      <c r="H4" s="1"/>
    </row>
    <row r="5" spans="2:8" ht="13.5" customHeight="1" x14ac:dyDescent="0.25">
      <c r="B5" s="33"/>
      <c r="C5" s="30" t="s">
        <v>9</v>
      </c>
      <c r="D5" s="72" t="str">
        <f>IF('General Info-BLIs'!D6="","",'General Info-BLIs'!D6)</f>
        <v/>
      </c>
      <c r="E5" s="49"/>
      <c r="F5" s="30" t="s">
        <v>40</v>
      </c>
      <c r="G5" s="73" t="str">
        <f>IF('General Info-BLIs'!D12="","",'General Info-BLIs'!D12)</f>
        <v/>
      </c>
      <c r="H5" s="49"/>
    </row>
    <row r="6" spans="2:8" ht="28.5" customHeight="1" thickBot="1" x14ac:dyDescent="0.3">
      <c r="B6" s="62" t="s">
        <v>110</v>
      </c>
      <c r="C6" s="54"/>
      <c r="D6" s="54"/>
      <c r="E6" s="54"/>
      <c r="F6" s="54"/>
      <c r="G6" s="54"/>
      <c r="H6" s="54"/>
    </row>
    <row r="7" spans="2:8" ht="20.25" customHeight="1" x14ac:dyDescent="0.35">
      <c r="B7" s="113" t="s">
        <v>111</v>
      </c>
      <c r="C7" s="102"/>
      <c r="D7" s="102"/>
      <c r="E7" s="102"/>
      <c r="F7" s="102"/>
      <c r="G7" s="102"/>
      <c r="H7" s="103"/>
    </row>
    <row r="8" spans="2:8" ht="18.75" x14ac:dyDescent="0.3">
      <c r="B8" s="114"/>
      <c r="C8" s="115" t="s">
        <v>112</v>
      </c>
      <c r="D8" s="86"/>
      <c r="E8" s="86"/>
      <c r="F8" s="86"/>
      <c r="G8" s="86"/>
      <c r="H8" s="116"/>
    </row>
    <row r="9" spans="2:8" ht="7.5" customHeight="1" x14ac:dyDescent="0.25">
      <c r="B9" s="93"/>
      <c r="C9" s="117"/>
      <c r="D9" s="117"/>
      <c r="E9" s="84"/>
      <c r="F9" s="84"/>
      <c r="G9" s="84"/>
      <c r="H9" s="94"/>
    </row>
    <row r="10" spans="2:8" ht="34.5" x14ac:dyDescent="0.25">
      <c r="B10" s="93"/>
      <c r="C10" s="118" t="s">
        <v>73</v>
      </c>
      <c r="D10" s="85"/>
      <c r="E10" s="17" t="s">
        <v>74</v>
      </c>
      <c r="F10" s="78" t="s">
        <v>75</v>
      </c>
      <c r="G10" s="109"/>
      <c r="H10" s="94"/>
    </row>
    <row r="11" spans="2:8" ht="45.75" customHeight="1" x14ac:dyDescent="0.25">
      <c r="B11" s="93"/>
      <c r="C11" s="120" t="s">
        <v>82</v>
      </c>
      <c r="D11" s="85"/>
      <c r="E11" s="19" t="s">
        <v>34</v>
      </c>
      <c r="F11" s="121"/>
      <c r="G11" s="85"/>
      <c r="H11" s="94"/>
    </row>
    <row r="12" spans="2:8" ht="45.75" customHeight="1" x14ac:dyDescent="0.25">
      <c r="B12" s="93"/>
      <c r="C12" s="120" t="s">
        <v>113</v>
      </c>
      <c r="D12" s="85"/>
      <c r="E12" s="19" t="s">
        <v>34</v>
      </c>
      <c r="F12" s="121"/>
      <c r="G12" s="85"/>
      <c r="H12" s="94"/>
    </row>
    <row r="13" spans="2:8" ht="45.75" customHeight="1" x14ac:dyDescent="0.25">
      <c r="B13" s="93"/>
      <c r="C13" s="120" t="s">
        <v>114</v>
      </c>
      <c r="D13" s="85"/>
      <c r="E13" s="19" t="s">
        <v>34</v>
      </c>
      <c r="F13" s="121"/>
      <c r="G13" s="85"/>
      <c r="H13" s="94"/>
    </row>
    <row r="14" spans="2:8" ht="45.75" customHeight="1" x14ac:dyDescent="0.25">
      <c r="B14" s="93"/>
      <c r="C14" s="120" t="s">
        <v>115</v>
      </c>
      <c r="D14" s="85"/>
      <c r="E14" s="19" t="s">
        <v>34</v>
      </c>
      <c r="F14" s="121"/>
      <c r="G14" s="85"/>
      <c r="H14" s="94"/>
    </row>
    <row r="15" spans="2:8" ht="45.75" customHeight="1" x14ac:dyDescent="0.25">
      <c r="B15" s="93"/>
      <c r="C15" s="120" t="s">
        <v>116</v>
      </c>
      <c r="D15" s="85"/>
      <c r="E15" s="19" t="s">
        <v>34</v>
      </c>
      <c r="F15" s="121"/>
      <c r="G15" s="85"/>
      <c r="H15" s="94"/>
    </row>
    <row r="16" spans="2:8" ht="32.25" customHeight="1" x14ac:dyDescent="0.25">
      <c r="B16" s="93"/>
      <c r="C16" s="110" t="s">
        <v>117</v>
      </c>
      <c r="D16" s="85"/>
      <c r="E16" s="21">
        <f>SUM(E11:E15)</f>
        <v>0</v>
      </c>
      <c r="F16" s="124"/>
      <c r="G16" s="90"/>
      <c r="H16" s="94"/>
    </row>
    <row r="17" spans="2:8" ht="15" customHeight="1" x14ac:dyDescent="0.25">
      <c r="B17" s="95"/>
      <c r="C17" s="89"/>
      <c r="D17" s="89"/>
      <c r="E17" s="89"/>
      <c r="F17" s="89"/>
      <c r="G17" s="89"/>
      <c r="H17" s="96"/>
    </row>
    <row r="18" spans="2:8" ht="33.75" customHeight="1" x14ac:dyDescent="0.25">
      <c r="B18" s="95"/>
      <c r="C18" s="125" t="s">
        <v>118</v>
      </c>
      <c r="D18" s="90"/>
      <c r="E18" s="90"/>
      <c r="F18" s="90"/>
      <c r="G18" s="91"/>
      <c r="H18" s="96"/>
    </row>
    <row r="19" spans="2:8" ht="117.75" customHeight="1" x14ac:dyDescent="0.25">
      <c r="B19" s="95"/>
      <c r="C19" s="126"/>
      <c r="D19" s="83"/>
      <c r="E19" s="83"/>
      <c r="F19" s="83"/>
      <c r="G19" s="92"/>
      <c r="H19" s="96"/>
    </row>
    <row r="20" spans="2:8" ht="4.5" customHeight="1" thickBot="1" x14ac:dyDescent="0.3">
      <c r="B20" s="97"/>
      <c r="C20" s="100"/>
      <c r="D20" s="100"/>
      <c r="E20" s="100"/>
      <c r="F20" s="100"/>
      <c r="G20" s="100"/>
      <c r="H20" s="98"/>
    </row>
  </sheetData>
  <sheetProtection sheet="1" objects="1" scenarios="1" selectLockedCells="1"/>
  <mergeCells count="22">
    <mergeCell ref="C3:G3"/>
    <mergeCell ref="D5:E5"/>
    <mergeCell ref="G5:H5"/>
    <mergeCell ref="B6:H6"/>
    <mergeCell ref="B7:H7"/>
    <mergeCell ref="C8:H8"/>
    <mergeCell ref="F10:G10"/>
    <mergeCell ref="F13:G13"/>
    <mergeCell ref="F14:G14"/>
    <mergeCell ref="C15:D15"/>
    <mergeCell ref="F15:G15"/>
    <mergeCell ref="C16:D16"/>
    <mergeCell ref="F16:G16"/>
    <mergeCell ref="C18:G18"/>
    <mergeCell ref="C19:G19"/>
    <mergeCell ref="C10:D10"/>
    <mergeCell ref="C11:D11"/>
    <mergeCell ref="F11:G11"/>
    <mergeCell ref="C12:D12"/>
    <mergeCell ref="F12:G12"/>
    <mergeCell ref="C13:D13"/>
    <mergeCell ref="C14:D14"/>
  </mergeCells>
  <pageMargins left="0.45" right="0.45" top="0.75" bottom="0.75" header="0" footer="0"/>
  <pageSetup scale="93" fitToHeight="0" orientation="portrait" r:id="rId1"/>
  <headerFooter>
    <oddHeader>&amp;R&amp;A</oddHeader>
    <oddFooter>&amp;L&amp;F&amp;RPage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H40"/>
  <sheetViews>
    <sheetView showGridLines="0" workbookViewId="0">
      <selection activeCell="C39" sqref="C39:G39"/>
    </sheetView>
  </sheetViews>
  <sheetFormatPr defaultColWidth="14.42578125" defaultRowHeight="15" customHeight="1" x14ac:dyDescent="0.25"/>
  <cols>
    <col min="1" max="2" width="1.5703125" customWidth="1"/>
    <col min="3" max="3" width="13.85546875" customWidth="1"/>
    <col min="4" max="4" width="33.5703125" customWidth="1"/>
    <col min="5" max="5" width="20.42578125" customWidth="1"/>
    <col min="6" max="6" width="26.85546875" customWidth="1"/>
    <col min="7" max="7" width="7.42578125" customWidth="1"/>
    <col min="8" max="8" width="1.42578125" customWidth="1"/>
    <col min="9" max="9" width="1.28515625" customWidth="1"/>
    <col min="10" max="26" width="9.140625" customWidth="1"/>
  </cols>
  <sheetData>
    <row r="2" spans="2:8" ht="18.75" customHeight="1" x14ac:dyDescent="0.3">
      <c r="B2" s="9"/>
      <c r="C2" s="23" t="s">
        <v>119</v>
      </c>
      <c r="D2" s="24"/>
      <c r="E2" s="24"/>
      <c r="F2" s="24"/>
      <c r="G2" s="24"/>
      <c r="H2" s="10"/>
    </row>
    <row r="3" spans="2:8" ht="20.25" customHeight="1" x14ac:dyDescent="0.25">
      <c r="B3" s="11"/>
      <c r="C3" s="67" t="s">
        <v>120</v>
      </c>
      <c r="D3" s="68"/>
      <c r="E3" s="68"/>
      <c r="F3" s="68"/>
      <c r="G3" s="61"/>
      <c r="H3" s="34"/>
    </row>
    <row r="4" spans="2:8" ht="9" customHeight="1" x14ac:dyDescent="0.25">
      <c r="B4" s="1"/>
      <c r="C4" s="25"/>
      <c r="D4" s="25"/>
      <c r="E4" s="25"/>
      <c r="F4" s="25"/>
      <c r="G4" s="25"/>
      <c r="H4" s="25"/>
    </row>
    <row r="5" spans="2:8" ht="13.5" customHeight="1" x14ac:dyDescent="0.25">
      <c r="B5" s="33"/>
      <c r="C5" s="30" t="s">
        <v>9</v>
      </c>
      <c r="D5" s="35" t="str">
        <f>IF('General Info-BLIs'!D6="","",'General Info-BLIs'!D6)</f>
        <v/>
      </c>
      <c r="E5" s="36" t="s">
        <v>40</v>
      </c>
      <c r="F5" s="73" t="str">
        <f>IF('General Info-BLIs'!D12="","",'General Info-BLIs'!D12)</f>
        <v/>
      </c>
      <c r="G5" s="50"/>
      <c r="H5" s="49"/>
    </row>
    <row r="6" spans="2:8" ht="25.5" customHeight="1" x14ac:dyDescent="0.25">
      <c r="B6" s="79" t="s">
        <v>121</v>
      </c>
      <c r="C6" s="80"/>
      <c r="D6" s="80"/>
      <c r="E6" s="80"/>
      <c r="F6" s="80"/>
      <c r="G6" s="80"/>
      <c r="H6" s="80"/>
    </row>
    <row r="7" spans="2:8" ht="7.5" customHeight="1" thickBot="1" x14ac:dyDescent="0.3">
      <c r="B7" s="1"/>
      <c r="C7" s="27"/>
      <c r="D7" s="27"/>
      <c r="E7" s="27"/>
      <c r="F7" s="27"/>
      <c r="G7" s="27"/>
      <c r="H7" s="1"/>
    </row>
    <row r="8" spans="2:8" ht="21" customHeight="1" x14ac:dyDescent="0.35">
      <c r="B8" s="113" t="s">
        <v>121</v>
      </c>
      <c r="C8" s="102"/>
      <c r="D8" s="102"/>
      <c r="E8" s="102"/>
      <c r="F8" s="102"/>
      <c r="G8" s="102"/>
      <c r="H8" s="103"/>
    </row>
    <row r="9" spans="2:8" ht="6.75" customHeight="1" x14ac:dyDescent="0.25">
      <c r="B9" s="93"/>
      <c r="C9" s="84"/>
      <c r="D9" s="84"/>
      <c r="E9" s="84"/>
      <c r="F9" s="84"/>
      <c r="G9" s="84"/>
      <c r="H9" s="94"/>
    </row>
    <row r="10" spans="2:8" x14ac:dyDescent="0.25">
      <c r="B10" s="93"/>
      <c r="C10" s="127" t="s">
        <v>122</v>
      </c>
      <c r="D10" s="69"/>
      <c r="E10" s="85"/>
      <c r="F10" s="128"/>
      <c r="G10" s="85"/>
      <c r="H10" s="94"/>
    </row>
    <row r="11" spans="2:8" ht="18.75" x14ac:dyDescent="0.3">
      <c r="B11" s="114"/>
      <c r="C11" s="129" t="s">
        <v>123</v>
      </c>
      <c r="D11" s="90"/>
      <c r="E11" s="90"/>
      <c r="F11" s="90"/>
      <c r="G11" s="90"/>
      <c r="H11" s="130"/>
    </row>
    <row r="12" spans="2:8" ht="7.5" customHeight="1" x14ac:dyDescent="0.25">
      <c r="B12" s="93"/>
      <c r="C12" s="117"/>
      <c r="D12" s="117"/>
      <c r="E12" s="84"/>
      <c r="F12" s="84"/>
      <c r="G12" s="84"/>
      <c r="H12" s="94"/>
    </row>
    <row r="13" spans="2:8" ht="27.75" customHeight="1" x14ac:dyDescent="0.25">
      <c r="B13" s="93"/>
      <c r="C13" s="131" t="s">
        <v>124</v>
      </c>
      <c r="D13" s="69"/>
      <c r="E13" s="69"/>
      <c r="F13" s="69"/>
      <c r="G13" s="85"/>
      <c r="H13" s="94"/>
    </row>
    <row r="14" spans="2:8" ht="34.5" x14ac:dyDescent="0.25">
      <c r="B14" s="93"/>
      <c r="C14" s="118" t="s">
        <v>73</v>
      </c>
      <c r="D14" s="85"/>
      <c r="E14" s="17" t="s">
        <v>74</v>
      </c>
      <c r="F14" s="119" t="s">
        <v>75</v>
      </c>
      <c r="G14" s="85"/>
      <c r="H14" s="94"/>
    </row>
    <row r="15" spans="2:8" ht="51.75" customHeight="1" x14ac:dyDescent="0.25">
      <c r="B15" s="93"/>
      <c r="C15" s="132" t="s">
        <v>125</v>
      </c>
      <c r="D15" s="85"/>
      <c r="E15" s="19" t="s">
        <v>34</v>
      </c>
      <c r="F15" s="121"/>
      <c r="G15" s="85"/>
      <c r="H15" s="94"/>
    </row>
    <row r="16" spans="2:8" ht="64.5" customHeight="1" x14ac:dyDescent="0.25">
      <c r="B16" s="93"/>
      <c r="C16" s="132" t="s">
        <v>126</v>
      </c>
      <c r="D16" s="85"/>
      <c r="E16" s="19" t="s">
        <v>34</v>
      </c>
      <c r="F16" s="121"/>
      <c r="G16" s="85"/>
      <c r="H16" s="94"/>
    </row>
    <row r="17" spans="2:8" ht="48.75" customHeight="1" x14ac:dyDescent="0.25">
      <c r="B17" s="95"/>
      <c r="C17" s="132" t="s">
        <v>127</v>
      </c>
      <c r="D17" s="85"/>
      <c r="E17" s="19" t="s">
        <v>34</v>
      </c>
      <c r="F17" s="121"/>
      <c r="G17" s="85"/>
      <c r="H17" s="96"/>
    </row>
    <row r="18" spans="2:8" ht="51.75" customHeight="1" x14ac:dyDescent="0.25">
      <c r="B18" s="95"/>
      <c r="C18" s="132" t="s">
        <v>128</v>
      </c>
      <c r="D18" s="85"/>
      <c r="E18" s="19" t="s">
        <v>34</v>
      </c>
      <c r="F18" s="121"/>
      <c r="G18" s="85"/>
      <c r="H18" s="96"/>
    </row>
    <row r="19" spans="2:8" ht="90.75" customHeight="1" x14ac:dyDescent="0.25">
      <c r="B19" s="95"/>
      <c r="C19" s="132" t="s">
        <v>129</v>
      </c>
      <c r="D19" s="85"/>
      <c r="E19" s="19" t="s">
        <v>34</v>
      </c>
      <c r="F19" s="121"/>
      <c r="G19" s="85"/>
      <c r="H19" s="96"/>
    </row>
    <row r="20" spans="2:8" ht="51.75" customHeight="1" x14ac:dyDescent="0.25">
      <c r="B20" s="95"/>
      <c r="C20" s="132" t="s">
        <v>130</v>
      </c>
      <c r="D20" s="85"/>
      <c r="E20" s="19" t="s">
        <v>34</v>
      </c>
      <c r="F20" s="121"/>
      <c r="G20" s="85"/>
      <c r="H20" s="96"/>
    </row>
    <row r="21" spans="2:8" ht="65.25" customHeight="1" x14ac:dyDescent="0.25">
      <c r="B21" s="95"/>
      <c r="C21" s="132" t="s">
        <v>131</v>
      </c>
      <c r="D21" s="85"/>
      <c r="E21" s="19" t="s">
        <v>34</v>
      </c>
      <c r="F21" s="121"/>
      <c r="G21" s="85"/>
      <c r="H21" s="96"/>
    </row>
    <row r="22" spans="2:8" ht="111" customHeight="1" x14ac:dyDescent="0.25">
      <c r="B22" s="95"/>
      <c r="C22" s="132" t="s">
        <v>132</v>
      </c>
      <c r="D22" s="85"/>
      <c r="E22" s="19" t="s">
        <v>34</v>
      </c>
      <c r="F22" s="121"/>
      <c r="G22" s="85"/>
      <c r="H22" s="96"/>
    </row>
    <row r="23" spans="2:8" ht="45.75" customHeight="1" x14ac:dyDescent="0.25">
      <c r="B23" s="95"/>
      <c r="C23" s="110" t="s">
        <v>133</v>
      </c>
      <c r="D23" s="85"/>
      <c r="E23" s="37">
        <f>SUM(E15:E22)</f>
        <v>0</v>
      </c>
      <c r="F23" s="122"/>
      <c r="G23" s="85"/>
      <c r="H23" s="96"/>
    </row>
    <row r="24" spans="2:8" ht="12.75" customHeight="1" x14ac:dyDescent="0.25">
      <c r="B24" s="95"/>
      <c r="C24" s="133"/>
      <c r="D24" s="84"/>
      <c r="E24" s="84"/>
      <c r="F24" s="84"/>
      <c r="G24" s="84"/>
      <c r="H24" s="96"/>
    </row>
    <row r="25" spans="2:8" ht="45.75" customHeight="1" x14ac:dyDescent="0.25">
      <c r="B25" s="95"/>
      <c r="C25" s="131" t="s">
        <v>134</v>
      </c>
      <c r="D25" s="69"/>
      <c r="E25" s="69"/>
      <c r="F25" s="69"/>
      <c r="G25" s="85"/>
      <c r="H25" s="96"/>
    </row>
    <row r="26" spans="2:8" ht="15.75" customHeight="1" x14ac:dyDescent="0.25">
      <c r="B26" s="95"/>
      <c r="C26" s="118" t="s">
        <v>73</v>
      </c>
      <c r="D26" s="85"/>
      <c r="E26" s="17" t="s">
        <v>74</v>
      </c>
      <c r="F26" s="119" t="s">
        <v>75</v>
      </c>
      <c r="G26" s="85"/>
      <c r="H26" s="96"/>
    </row>
    <row r="27" spans="2:8" ht="35.25" customHeight="1" x14ac:dyDescent="0.25">
      <c r="B27" s="95"/>
      <c r="C27" s="132" t="s">
        <v>135</v>
      </c>
      <c r="D27" s="85"/>
      <c r="E27" s="19" t="s">
        <v>34</v>
      </c>
      <c r="F27" s="134"/>
      <c r="G27" s="85"/>
      <c r="H27" s="96"/>
    </row>
    <row r="28" spans="2:8" ht="50.25" customHeight="1" x14ac:dyDescent="0.25">
      <c r="B28" s="95"/>
      <c r="C28" s="132" t="s">
        <v>136</v>
      </c>
      <c r="D28" s="85"/>
      <c r="E28" s="19" t="s">
        <v>34</v>
      </c>
      <c r="F28" s="134"/>
      <c r="G28" s="85"/>
      <c r="H28" s="96"/>
    </row>
    <row r="29" spans="2:8" ht="35.25" customHeight="1" x14ac:dyDescent="0.25">
      <c r="B29" s="95"/>
      <c r="C29" s="132" t="s">
        <v>137</v>
      </c>
      <c r="D29" s="85"/>
      <c r="E29" s="19" t="s">
        <v>34</v>
      </c>
      <c r="F29" s="134"/>
      <c r="G29" s="85"/>
      <c r="H29" s="96"/>
    </row>
    <row r="30" spans="2:8" ht="35.25" customHeight="1" x14ac:dyDescent="0.25">
      <c r="B30" s="95"/>
      <c r="C30" s="132" t="s">
        <v>138</v>
      </c>
      <c r="D30" s="85"/>
      <c r="E30" s="19" t="s">
        <v>34</v>
      </c>
      <c r="F30" s="134"/>
      <c r="G30" s="85"/>
      <c r="H30" s="96"/>
    </row>
    <row r="31" spans="2:8" ht="50.25" customHeight="1" x14ac:dyDescent="0.25">
      <c r="B31" s="95"/>
      <c r="C31" s="132" t="s">
        <v>139</v>
      </c>
      <c r="D31" s="85"/>
      <c r="E31" s="19" t="s">
        <v>34</v>
      </c>
      <c r="F31" s="134"/>
      <c r="G31" s="85"/>
      <c r="H31" s="96"/>
    </row>
    <row r="32" spans="2:8" ht="35.25" customHeight="1" x14ac:dyDescent="0.25">
      <c r="B32" s="95"/>
      <c r="C32" s="132" t="s">
        <v>140</v>
      </c>
      <c r="D32" s="85"/>
      <c r="E32" s="19" t="s">
        <v>34</v>
      </c>
      <c r="F32" s="134"/>
      <c r="G32" s="85"/>
      <c r="H32" s="96"/>
    </row>
    <row r="33" spans="2:8" ht="35.25" customHeight="1" x14ac:dyDescent="0.25">
      <c r="B33" s="95"/>
      <c r="C33" s="132" t="s">
        <v>141</v>
      </c>
      <c r="D33" s="85"/>
      <c r="E33" s="19" t="s">
        <v>34</v>
      </c>
      <c r="F33" s="134"/>
      <c r="G33" s="85"/>
      <c r="H33" s="96"/>
    </row>
    <row r="34" spans="2:8" ht="35.25" customHeight="1" x14ac:dyDescent="0.25">
      <c r="B34" s="95"/>
      <c r="C34" s="135" t="s">
        <v>142</v>
      </c>
      <c r="D34" s="85"/>
      <c r="E34" s="37">
        <f>SUM(E27:E33)</f>
        <v>0</v>
      </c>
      <c r="F34" s="122"/>
      <c r="G34" s="85"/>
      <c r="H34" s="96"/>
    </row>
    <row r="35" spans="2:8" ht="9.75" customHeight="1" x14ac:dyDescent="0.25">
      <c r="B35" s="95"/>
      <c r="C35" s="84"/>
      <c r="D35" s="84"/>
      <c r="E35" s="84"/>
      <c r="F35" s="84"/>
      <c r="G35" s="84"/>
      <c r="H35" s="96"/>
    </row>
    <row r="36" spans="2:8" ht="27.75" customHeight="1" x14ac:dyDescent="0.25">
      <c r="B36" s="95"/>
      <c r="C36" s="136" t="s">
        <v>143</v>
      </c>
      <c r="D36" s="85"/>
      <c r="E36" s="137">
        <f>E23+E34</f>
        <v>0</v>
      </c>
      <c r="F36" s="69"/>
      <c r="G36" s="85"/>
      <c r="H36" s="96"/>
    </row>
    <row r="37" spans="2:8" ht="9.75" customHeight="1" x14ac:dyDescent="0.25">
      <c r="B37" s="95"/>
      <c r="C37" s="84"/>
      <c r="D37" s="84"/>
      <c r="E37" s="84"/>
      <c r="F37" s="84"/>
      <c r="G37" s="84"/>
      <c r="H37" s="96"/>
    </row>
    <row r="38" spans="2:8" ht="30" customHeight="1" x14ac:dyDescent="0.25">
      <c r="B38" s="95"/>
      <c r="C38" s="125" t="s">
        <v>144</v>
      </c>
      <c r="D38" s="90"/>
      <c r="E38" s="90"/>
      <c r="F38" s="90"/>
      <c r="G38" s="91"/>
      <c r="H38" s="96"/>
    </row>
    <row r="39" spans="2:8" ht="149.25" customHeight="1" x14ac:dyDescent="0.25">
      <c r="B39" s="95"/>
      <c r="C39" s="126"/>
      <c r="D39" s="83"/>
      <c r="E39" s="83"/>
      <c r="F39" s="83"/>
      <c r="G39" s="92"/>
      <c r="H39" s="96"/>
    </row>
    <row r="40" spans="2:8" ht="7.5" customHeight="1" thickBot="1" x14ac:dyDescent="0.3">
      <c r="B40" s="97"/>
      <c r="C40" s="100"/>
      <c r="D40" s="100"/>
      <c r="E40" s="100"/>
      <c r="F40" s="100"/>
      <c r="G40" s="100"/>
      <c r="H40" s="98"/>
    </row>
  </sheetData>
  <sheetProtection sheet="1" objects="1" scenarios="1" selectLockedCells="1"/>
  <mergeCells count="51">
    <mergeCell ref="F23:G23"/>
    <mergeCell ref="C25:G25"/>
    <mergeCell ref="C26:D26"/>
    <mergeCell ref="F26:G26"/>
    <mergeCell ref="C23:D23"/>
    <mergeCell ref="C27:D27"/>
    <mergeCell ref="C28:D28"/>
    <mergeCell ref="C29:D29"/>
    <mergeCell ref="F29:G29"/>
    <mergeCell ref="C30:D30"/>
    <mergeCell ref="F30:G30"/>
    <mergeCell ref="F27:G27"/>
    <mergeCell ref="F28:G28"/>
    <mergeCell ref="C31:D31"/>
    <mergeCell ref="F31:G31"/>
    <mergeCell ref="F32:G32"/>
    <mergeCell ref="C3:G3"/>
    <mergeCell ref="F5:H5"/>
    <mergeCell ref="B6:H6"/>
    <mergeCell ref="B8:H8"/>
    <mergeCell ref="C10:E10"/>
    <mergeCell ref="F10:G10"/>
    <mergeCell ref="C11:G11"/>
    <mergeCell ref="F16:G16"/>
    <mergeCell ref="F17:G17"/>
    <mergeCell ref="C13:G13"/>
    <mergeCell ref="C14:D14"/>
    <mergeCell ref="F14:G14"/>
    <mergeCell ref="C15:D15"/>
    <mergeCell ref="F15:G15"/>
    <mergeCell ref="C16:D16"/>
    <mergeCell ref="C17:D17"/>
    <mergeCell ref="C21:D21"/>
    <mergeCell ref="C22:D22"/>
    <mergeCell ref="C18:D18"/>
    <mergeCell ref="F18:G18"/>
    <mergeCell ref="C19:D19"/>
    <mergeCell ref="F19:G19"/>
    <mergeCell ref="C20:D20"/>
    <mergeCell ref="F20:G20"/>
    <mergeCell ref="F21:G21"/>
    <mergeCell ref="F22:G22"/>
    <mergeCell ref="C38:G38"/>
    <mergeCell ref="C39:G39"/>
    <mergeCell ref="C32:D32"/>
    <mergeCell ref="C33:D33"/>
    <mergeCell ref="F33:G33"/>
    <mergeCell ref="C34:D34"/>
    <mergeCell ref="F34:G34"/>
    <mergeCell ref="C36:D36"/>
    <mergeCell ref="E36:G36"/>
  </mergeCells>
  <dataValidations count="1">
    <dataValidation type="list" allowBlank="1" showErrorMessage="1" sqref="F10 F12:G12 F14 F23 F26 F34" xr:uid="{00000000-0002-0000-0800-000000000000}">
      <formula1>"Yes,No but provide DV services,No"</formula1>
    </dataValidation>
  </dataValidations>
  <pageMargins left="0.45" right="0.45" top="0.75" bottom="0.75" header="0" footer="0"/>
  <pageSetup scale="91" fitToHeight="0" orientation="portrait" r:id="rId1"/>
  <headerFooter>
    <oddHeader>&amp;R&amp;A</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0f01f9-2a01-4792-aee1-b4de82774b38" xsi:nil="true"/>
    <lcf76f155ced4ddcb4097134ff3c332f xmlns="f4048ec6-96a3-4471-8680-564d5fb1fe8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5591EEB806504FA4D4ED075762DD1F" ma:contentTypeVersion="13" ma:contentTypeDescription="Create a new document." ma:contentTypeScope="" ma:versionID="281b6d95e3dd49f98816e5aeb3c34068">
  <xsd:schema xmlns:xsd="http://www.w3.org/2001/XMLSchema" xmlns:xs="http://www.w3.org/2001/XMLSchema" xmlns:p="http://schemas.microsoft.com/office/2006/metadata/properties" xmlns:ns2="f4048ec6-96a3-4471-8680-564d5fb1fe8c" xmlns:ns3="410f01f9-2a01-4792-aee1-b4de82774b38" targetNamespace="http://schemas.microsoft.com/office/2006/metadata/properties" ma:root="true" ma:fieldsID="87c53157f0012722e84784ffa7a02a82" ns2:_="" ns3:_="">
    <xsd:import namespace="f4048ec6-96a3-4471-8680-564d5fb1fe8c"/>
    <xsd:import namespace="410f01f9-2a01-4792-aee1-b4de82774b3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48ec6-96a3-4471-8680-564d5fb1fe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40d6766-8f40-4e77-9fe3-fc7a05c3324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0f01f9-2a01-4792-aee1-b4de82774b3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4b2b88c-06a2-4950-9393-d8f574d9a52c}" ma:internalName="TaxCatchAll" ma:showField="CatchAllData" ma:web="410f01f9-2a01-4792-aee1-b4de82774b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40693-BFA6-4E12-8205-F6361EF31B22}">
  <ds:schemaRefs>
    <ds:schemaRef ds:uri="http://schemas.microsoft.com/office/2006/metadata/properties"/>
    <ds:schemaRef ds:uri="http://schemas.microsoft.com/office/infopath/2007/PartnerControls"/>
    <ds:schemaRef ds:uri="410f01f9-2a01-4792-aee1-b4de82774b38"/>
    <ds:schemaRef ds:uri="f4048ec6-96a3-4471-8680-564d5fb1fe8c"/>
  </ds:schemaRefs>
</ds:datastoreItem>
</file>

<file path=customXml/itemProps2.xml><?xml version="1.0" encoding="utf-8"?>
<ds:datastoreItem xmlns:ds="http://schemas.openxmlformats.org/officeDocument/2006/customXml" ds:itemID="{430D7CEE-2BFE-4D5E-B2E6-FDD8A0D030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48ec6-96a3-4471-8680-564d5fb1fe8c"/>
    <ds:schemaRef ds:uri="410f01f9-2a01-4792-aee1-b4de82774b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8F6438-EECA-4DE6-BEB3-CBD46CA094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General Info-BLIs</vt:lpstr>
      <vt:lpstr>Capital Costs</vt:lpstr>
      <vt:lpstr>Leasing</vt:lpstr>
      <vt:lpstr>Rental Assistance</vt:lpstr>
      <vt:lpstr>Operating</vt:lpstr>
      <vt:lpstr>Supportive Services</vt:lpstr>
      <vt:lpstr>HMIS</vt:lpstr>
      <vt:lpstr>VAWA Costs</vt:lpstr>
      <vt:lpstr>Admin &amp; Match</vt:lpstr>
      <vt:lpstr>Proposed Budget</vt:lpstr>
      <vt:lpstr>For Reference FY2026 FMR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Sones;Christina Rubenstein</dc:creator>
  <cp:lastModifiedBy>Christy Rubenstein</cp:lastModifiedBy>
  <cp:lastPrinted>2026-06-12T00:28:01Z</cp:lastPrinted>
  <dcterms:created xsi:type="dcterms:W3CDTF">2019-07-29T14:58:59Z</dcterms:created>
  <dcterms:modified xsi:type="dcterms:W3CDTF">2026-06-12T00:37:39Z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0x010100A15591EEB806504FA4D4ED075762DD1F</vt:lpwstr>
  </property>
  <property fmtid="{D5CDD505-2E9C-101B-9397-08002B2CF9AE}" pid="3" name="MediaServiceImageTags">
    <vt:lpwstr/>
  </property>
</Properties>
</file>